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\Informes\4to Trimestre\Datos Abiertos\"/>
    </mc:Choice>
  </mc:AlternateContent>
  <bookViews>
    <workbookView xWindow="-120" yWindow="-345" windowWidth="20730" windowHeight="11160"/>
  </bookViews>
  <sheets>
    <sheet name="Conciliación Ingresos" sheetId="1" r:id="rId1"/>
    <sheet name="Fuente 3" sheetId="7" state="hidden" r:id="rId2"/>
    <sheet name="Hoja1" sheetId="5" state="hidden" r:id="rId3"/>
    <sheet name="Fuente2" sheetId="6" state="hidden" r:id="rId4"/>
    <sheet name="BExRepositorySheet" sheetId="4" state="veryHidden" r:id="rId5"/>
  </sheets>
  <externalReferences>
    <externalReference r:id="rId6"/>
  </externalReferences>
  <definedNames>
    <definedName name="_xlnm.Print_Area" localSheetId="0">'Conciliación Ingresos'!$B$3:$G$23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10" i="1" l="1"/>
  <c r="G18" i="1"/>
  <c r="G23" i="1" s="1"/>
  <c r="K5" i="6"/>
  <c r="K4" i="6"/>
  <c r="G13" i="1" s="1"/>
  <c r="K3" i="6"/>
  <c r="G12" i="1" s="1"/>
  <c r="K2" i="6"/>
  <c r="G11" i="1" s="1"/>
  <c r="N1" i="1" l="1"/>
  <c r="P1" i="1" s="1"/>
  <c r="M1" i="1"/>
  <c r="O1" i="1" s="1"/>
  <c r="I1" i="1" l="1"/>
  <c r="F1" i="1" l="1"/>
  <c r="H1" i="1" s="1"/>
  <c r="E1" i="1" l="1"/>
  <c r="J2" i="1" s="1"/>
  <c r="G1" i="1" l="1"/>
  <c r="D1" i="1"/>
  <c r="J1" i="1" l="1"/>
</calcChain>
</file>

<file path=xl/sharedStrings.xml><?xml version="1.0" encoding="utf-8"?>
<sst xmlns="http://schemas.openxmlformats.org/spreadsheetml/2006/main" count="155" uniqueCount="148">
  <si>
    <t>Conciliación entre los Ingresos Presupuestarios y Contables</t>
  </si>
  <si>
    <t>1. Ingresos Presupuestarios</t>
  </si>
  <si>
    <t>2. Más ingresos contables no presupuestarios</t>
  </si>
  <si>
    <t>Incremento por variación de inventarios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</si>
  <si>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</si>
  <si>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</si>
  <si>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</si>
  <si>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</si>
  <si>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de capital</t>
  </si>
  <si>
    <t>Ingresos derivados de financiamientos</t>
  </si>
  <si>
    <t>Otros ingresos presupuestarios no contables</t>
  </si>
  <si>
    <t>4. Ingresos Contables (4 = 1 + 2 - 3)</t>
  </si>
  <si>
    <t>Ingresos Financieros</t>
  </si>
  <si>
    <t/>
  </si>
  <si>
    <t>Importe</t>
  </si>
  <si>
    <t>Ingresos Financieros EA</t>
  </si>
  <si>
    <t>Disminución del exceso de estimaciones por pérdida o deterio</t>
  </si>
  <si>
    <t>Selección vacía</t>
  </si>
  <si>
    <t>GOBIERNO DEL ESTADO DE MICHOACÁN DE OCAMPO</t>
  </si>
  <si>
    <t>1. Total de Ingresos Presupuestarios</t>
  </si>
  <si>
    <t>2. Más Ingresos Contables No Presupuestarios</t>
  </si>
  <si>
    <t>Incremento por Variación de Inventarios</t>
  </si>
  <si>
    <t>Disminución del Exceso de Estimaciones por Pérdida o Deterioro y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</si>
  <si>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</si>
  <si>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</si>
  <si>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</si>
  <si>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</si>
  <si>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</si>
  <si>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</si>
  <si>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</si>
  <si>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</si>
  <si>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25</t>
  </si>
  <si>
    <t>Cuenta de mayor</t>
  </si>
  <si>
    <t>GEM1209</t>
  </si>
  <si>
    <t>4.3 OTROS INGRESOS Y BENEFICIOS</t>
  </si>
  <si>
    <t>GEM1267</t>
  </si>
  <si>
    <t>4.3.1 Ingresos Financieros</t>
  </si>
  <si>
    <t>GEM1268</t>
  </si>
  <si>
    <t>4.3.2 Incremento por Variación de Inventarios</t>
  </si>
  <si>
    <t>GEM1269</t>
  </si>
  <si>
    <t>4.3.3 Disminución del Exceso de Estimaciones</t>
  </si>
  <si>
    <t>GEM1271</t>
  </si>
  <si>
    <t>4.3.9 Otros Ingresos y Beneficios Varios</t>
  </si>
  <si>
    <t>GEM1281</t>
  </si>
  <si>
    <t>4.3.9.1 Otros Ingresos de Ejercicios Anterior</t>
  </si>
  <si>
    <t>GEM1282</t>
  </si>
  <si>
    <t>4.3.9.2 Bonificaciones y Descuentos Obtenidos</t>
  </si>
  <si>
    <t>GEM1283</t>
  </si>
  <si>
    <t>4.3.9.3 Diferencias por Tipo de Cambio a Favo</t>
  </si>
  <si>
    <t>GEM1284</t>
  </si>
  <si>
    <t>4.3.9.4 Diferencias de Cotizaciones a Favor e</t>
  </si>
  <si>
    <t>GEM1285</t>
  </si>
  <si>
    <t>4.3.9.5 Resultado por Posición Monetaria</t>
  </si>
  <si>
    <t>GEM1286</t>
  </si>
  <si>
    <t>4.3.9.6 Utilidades por Participación Patrimon</t>
  </si>
  <si>
    <t>4396010000</t>
  </si>
  <si>
    <t>UTILIDADES POR PARTICIPACIÓN PATRIMONIAL</t>
  </si>
  <si>
    <t>4396060000</t>
  </si>
  <si>
    <t>ENAJENACION DE BIENES MUEBLES E INMUEBLES</t>
  </si>
  <si>
    <t>4396060100</t>
  </si>
  <si>
    <t>ENAJENACION DE BIENES MUEBLES</t>
  </si>
  <si>
    <t>4396060101</t>
  </si>
  <si>
    <t>ENAJENAC BIENES MUEBLES PARQ ZOOLOG BENITO JUAREZ</t>
  </si>
  <si>
    <t>4396060102</t>
  </si>
  <si>
    <t>ENAJENAC BIENES MUEBLES FISCALIA GENERAL  JUSTICIA</t>
  </si>
  <si>
    <t>4396060200</t>
  </si>
  <si>
    <t>ENAJENACION DE BIENES INMUEBLES</t>
  </si>
  <si>
    <t>4396060600</t>
  </si>
  <si>
    <t>GEM1287</t>
  </si>
  <si>
    <t>4.3.9.9 Otros Ingresos y Beneficios Varios</t>
  </si>
  <si>
    <t xml:space="preserve">
Saldo Inicial</t>
  </si>
  <si>
    <t xml:space="preserve">
Cargos del periodo</t>
  </si>
  <si>
    <t xml:space="preserve">
Abonos del periodo</t>
  </si>
  <si>
    <t xml:space="preserve">
Saldo Final</t>
  </si>
  <si>
    <t xml:space="preserve"> Estimado</t>
  </si>
  <si>
    <t xml:space="preserve"> Ampliaciones y Reducciones</t>
  </si>
  <si>
    <t>Modificado</t>
  </si>
  <si>
    <t>Devengado</t>
  </si>
  <si>
    <t>Ingreso 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</si>
  <si>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</si>
  <si>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</si>
  <si>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</si>
  <si>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</si>
  <si>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</si>
  <si>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</si>
  <si>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</si>
  <si>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</si>
  <si>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</si>
  <si>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</si>
  <si>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</si>
  <si>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</si>
  <si>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</si>
  <si>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</si>
  <si>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</si>
  <si>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</si>
  <si>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</si>
  <si>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</si>
  <si>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</si>
  <si>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</si>
  <si>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</si>
  <si>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</t>
  </si>
  <si>
    <t>I. Incentivos Derivados de la Colaboración Fiscal (I=i1+i2+i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</si>
  <si>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</si>
  <si>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</si>
  <si>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</si>
  <si>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</si>
  <si>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</si>
  <si>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</si>
  <si>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</si>
  <si>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</si>
  <si>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</si>
  <si>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</si>
  <si>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</si>
  <si>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</si>
  <si>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</si>
  <si>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</si>
  <si>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</si>
  <si>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</t>
  </si>
  <si>
    <t>a2) Fondo de Aportaciones para los Servicios de Salud</t>
  </si>
  <si>
    <t>a3) Fondo de Aportaciones para la Infraestructura Social</t>
  </si>
  <si>
    <t>a4) Fondo de Aportaciones para el Fortalecimiento de los Mun</t>
  </si>
  <si>
    <t>a5) Fondo de Aportaciones Múltiples</t>
  </si>
  <si>
    <t>a6) Fondo de Aportaciones para la Educación Tecnológica y de</t>
  </si>
  <si>
    <t>a7) Fondo de Aportaciones para la Seguridad Pública de los E</t>
  </si>
  <si>
    <t>a8) Fondo de Aportaciones para el Fortalecimiento de las Ent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</si>
  <si>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</si>
  <si>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</si>
  <si>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</si>
  <si>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</si>
  <si>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</si>
  <si>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</si>
  <si>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</t>
  </si>
  <si>
    <t>c2) Fondo Minero</t>
  </si>
  <si>
    <t>D. Transferencias, Subsidios y Subvenciones, y Pensiones y J</t>
  </si>
  <si>
    <t>E. Otras Transferencias Federales Etiquetadas</t>
  </si>
  <si>
    <t>II. Total de Transferencias Federales Etiquetadas (II = A +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</si>
  <si>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</si>
  <si>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</si>
  <si>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</si>
  <si>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</si>
  <si>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</si>
  <si>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</si>
  <si>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</si>
  <si>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001.2025..009.2025</t>
  </si>
  <si>
    <t>04/11/2025</t>
  </si>
  <si>
    <t>(Cifras en Pesos)</t>
  </si>
  <si>
    <t>CONCEPTO</t>
  </si>
  <si>
    <t xml:space="preserve">Del  1o. de enero al 31 de diciembre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</si>
</sst>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#,##0.00;\-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2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6" fillId="9" borderId="24" applyNumberFormat="0" applyProtection="0">
      <alignment vertical="center"/>
    </xf>
    <xf numFmtId="4" fontId="27" fillId="9" borderId="24" applyNumberFormat="0" applyProtection="0">
      <alignment vertical="center"/>
    </xf>
    <xf numFmtId="4" fontId="26" fillId="9" borderId="24" applyNumberFormat="0" applyProtection="0">
      <alignment horizontal="left" vertical="center" indent="1"/>
    </xf>
    <xf numFmtId="0" fontId="26" fillId="9" borderId="24" applyNumberFormat="0" applyProtection="0">
      <alignment horizontal="left" vertical="top" indent="1"/>
    </xf>
    <xf numFmtId="4" fontId="26" fillId="10" borderId="0" applyNumberFormat="0" applyProtection="0">
      <alignment horizontal="left" vertical="center" indent="1"/>
    </xf>
    <xf numFmtId="4" fontId="28" fillId="11" borderId="24" applyNumberFormat="0" applyProtection="0">
      <alignment horizontal="right" vertical="center"/>
    </xf>
    <xf numFmtId="4" fontId="28" fillId="12" borderId="24" applyNumberFormat="0" applyProtection="0">
      <alignment horizontal="right" vertical="center"/>
    </xf>
    <xf numFmtId="4" fontId="28" fillId="13" borderId="24" applyNumberFormat="0" applyProtection="0">
      <alignment horizontal="right" vertical="center"/>
    </xf>
    <xf numFmtId="4" fontId="28" fillId="14" borderId="24" applyNumberFormat="0" applyProtection="0">
      <alignment horizontal="right" vertical="center"/>
    </xf>
    <xf numFmtId="4" fontId="28" fillId="15" borderId="24" applyNumberFormat="0" applyProtection="0">
      <alignment horizontal="right" vertical="center"/>
    </xf>
    <xf numFmtId="4" fontId="28" fillId="16" borderId="24" applyNumberFormat="0" applyProtection="0">
      <alignment horizontal="right" vertical="center"/>
    </xf>
    <xf numFmtId="4" fontId="28" fillId="17" borderId="24" applyNumberFormat="0" applyProtection="0">
      <alignment horizontal="right" vertical="center"/>
    </xf>
    <xf numFmtId="4" fontId="28" fillId="18" borderId="24" applyNumberFormat="0" applyProtection="0">
      <alignment horizontal="right" vertical="center"/>
    </xf>
    <xf numFmtId="4" fontId="28" fillId="19" borderId="24" applyNumberFormat="0" applyProtection="0">
      <alignment horizontal="right" vertical="center"/>
    </xf>
    <xf numFmtId="4" fontId="26" fillId="20" borderId="25" applyNumberFormat="0" applyProtection="0">
      <alignment horizontal="left" vertical="center" indent="1"/>
    </xf>
    <xf numFmtId="4" fontId="28" fillId="21" borderId="0" applyNumberFormat="0" applyProtection="0">
      <alignment horizontal="left" vertical="center" indent="1"/>
    </xf>
    <xf numFmtId="4" fontId="29" fillId="22" borderId="0" applyNumberFormat="0" applyProtection="0">
      <alignment horizontal="left" vertical="center" indent="1"/>
    </xf>
    <xf numFmtId="4" fontId="28" fillId="10" borderId="24" applyNumberFormat="0" applyProtection="0">
      <alignment horizontal="right" vertical="center"/>
    </xf>
    <xf numFmtId="4" fontId="30" fillId="21" borderId="0" applyNumberFormat="0" applyProtection="0">
      <alignment horizontal="left" vertical="center" indent="1"/>
    </xf>
    <xf numFmtId="4" fontId="30" fillId="10" borderId="0" applyNumberFormat="0" applyProtection="0">
      <alignment horizontal="left" vertical="center" indent="1"/>
    </xf>
    <xf numFmtId="0" fontId="24" fillId="22" borderId="24" applyNumberFormat="0" applyProtection="0">
      <alignment horizontal="left" vertical="center" indent="1"/>
    </xf>
    <xf numFmtId="0" fontId="24" fillId="22" borderId="24" applyNumberFormat="0" applyProtection="0">
      <alignment horizontal="left" vertical="top" indent="1"/>
    </xf>
    <xf numFmtId="0" fontId="24" fillId="10" borderId="24" applyNumberFormat="0" applyProtection="0">
      <alignment horizontal="left" vertical="center" indent="1"/>
    </xf>
    <xf numFmtId="0" fontId="24" fillId="10" borderId="24" applyNumberFormat="0" applyProtection="0">
      <alignment horizontal="left" vertical="top" indent="1"/>
    </xf>
    <xf numFmtId="0" fontId="24" fillId="23" borderId="24" applyNumberFormat="0" applyProtection="0">
      <alignment horizontal="left" vertical="center" indent="1"/>
    </xf>
    <xf numFmtId="0" fontId="24" fillId="23" borderId="24" applyNumberFormat="0" applyProtection="0">
      <alignment horizontal="left" vertical="top" indent="1"/>
    </xf>
    <xf numFmtId="0" fontId="24" fillId="21" borderId="24" applyNumberFormat="0" applyProtection="0">
      <alignment horizontal="left" vertical="center" indent="1"/>
    </xf>
    <xf numFmtId="0" fontId="24" fillId="21" borderId="24" applyNumberFormat="0" applyProtection="0">
      <alignment horizontal="left" vertical="top" indent="1"/>
    </xf>
    <xf numFmtId="0" fontId="24" fillId="24" borderId="12" applyNumberFormat="0">
      <protection locked="0"/>
    </xf>
    <xf numFmtId="4" fontId="28" fillId="25" borderId="24" applyNumberFormat="0" applyProtection="0">
      <alignment vertical="center"/>
    </xf>
    <xf numFmtId="4" fontId="31" fillId="25" borderId="24" applyNumberFormat="0" applyProtection="0">
      <alignment vertical="center"/>
    </xf>
    <xf numFmtId="4" fontId="28" fillId="25" borderId="24" applyNumberFormat="0" applyProtection="0">
      <alignment horizontal="left" vertical="center" indent="1"/>
    </xf>
    <xf numFmtId="0" fontId="28" fillId="25" borderId="24" applyNumberFormat="0" applyProtection="0">
      <alignment horizontal="left" vertical="top" indent="1"/>
    </xf>
    <xf numFmtId="4" fontId="28" fillId="21" borderId="24" applyNumberFormat="0" applyProtection="0">
      <alignment horizontal="right" vertical="center"/>
    </xf>
    <xf numFmtId="4" fontId="31" fillId="21" borderId="24" applyNumberFormat="0" applyProtection="0">
      <alignment horizontal="right" vertical="center"/>
    </xf>
    <xf numFmtId="4" fontId="28" fillId="10" borderId="24" applyNumberFormat="0" applyProtection="0">
      <alignment horizontal="left" vertical="center" indent="1"/>
    </xf>
    <xf numFmtId="0" fontId="28" fillId="10" borderId="24" applyNumberFormat="0" applyProtection="0">
      <alignment horizontal="left" vertical="top" indent="1"/>
    </xf>
    <xf numFmtId="4" fontId="32" fillId="26" borderId="0" applyNumberFormat="0" applyProtection="0">
      <alignment horizontal="left" vertical="center" indent="1"/>
    </xf>
    <xf numFmtId="4" fontId="33" fillId="21" borderId="24" applyNumberFormat="0" applyProtection="0">
      <alignment horizontal="right" vertical="center"/>
    </xf>
    <xf numFmtId="0" fontId="3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8" borderId="22" applyNumberFormat="0" applyFont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16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2" quotePrefix="1" applyFont="1" applyFill="1"/>
    <xf numFmtId="0" fontId="5" fillId="2" borderId="0" xfId="2" applyFont="1" applyFill="1"/>
    <xf numFmtId="165" fontId="5" fillId="2" borderId="0" xfId="2" applyNumberFormat="1" applyFont="1" applyFill="1" applyAlignment="1">
      <alignment horizontal="right"/>
    </xf>
    <xf numFmtId="0" fontId="6" fillId="2" borderId="0" xfId="0" applyFont="1" applyFill="1"/>
    <xf numFmtId="0" fontId="7" fillId="2" borderId="0" xfId="2" applyFont="1" applyFill="1"/>
    <xf numFmtId="0" fontId="9" fillId="2" borderId="0" xfId="2" applyFont="1" applyFill="1"/>
    <xf numFmtId="0" fontId="10" fillId="2" borderId="4" xfId="2" applyFont="1" applyFill="1" applyBorder="1"/>
    <xf numFmtId="165" fontId="10" fillId="2" borderId="8" xfId="2" applyNumberFormat="1" applyFont="1" applyFill="1" applyBorder="1" applyAlignment="1">
      <alignment horizontal="right"/>
    </xf>
    <xf numFmtId="164" fontId="10" fillId="2" borderId="9" xfId="1" applyFont="1" applyFill="1" applyBorder="1" applyAlignment="1">
      <alignment horizontal="right"/>
    </xf>
    <xf numFmtId="0" fontId="9" fillId="2" borderId="0" xfId="2" applyFont="1" applyFill="1" applyAlignment="1">
      <alignment horizontal="center"/>
    </xf>
    <xf numFmtId="0" fontId="7" fillId="2" borderId="10" xfId="2" applyFont="1" applyFill="1" applyBorder="1"/>
    <xf numFmtId="0" fontId="7" fillId="2" borderId="8" xfId="2" applyFont="1" applyFill="1" applyBorder="1"/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right" vertical="top" wrapText="1"/>
    </xf>
    <xf numFmtId="0" fontId="7" fillId="2" borderId="0" xfId="2" applyFont="1" applyFill="1" applyAlignment="1">
      <alignment horizontal="left" vertical="center"/>
    </xf>
    <xf numFmtId="4" fontId="10" fillId="2" borderId="8" xfId="2" applyNumberFormat="1" applyFont="1" applyFill="1" applyBorder="1" applyAlignment="1">
      <alignment horizontal="right"/>
    </xf>
    <xf numFmtId="0" fontId="7" fillId="2" borderId="7" xfId="2" applyFont="1" applyFill="1" applyBorder="1"/>
    <xf numFmtId="165" fontId="10" fillId="2" borderId="13" xfId="2" applyNumberFormat="1" applyFont="1" applyFill="1" applyBorder="1" applyAlignment="1">
      <alignment horizontal="right"/>
    </xf>
    <xf numFmtId="2" fontId="11" fillId="2" borderId="0" xfId="1" applyNumberFormat="1" applyFont="1" applyFill="1"/>
    <xf numFmtId="164" fontId="11" fillId="2" borderId="0" xfId="1" applyFont="1" applyFill="1"/>
    <xf numFmtId="165" fontId="7" fillId="2" borderId="0" xfId="2" applyNumberFormat="1" applyFont="1" applyFill="1" applyAlignment="1">
      <alignment horizontal="right"/>
    </xf>
    <xf numFmtId="0" fontId="7" fillId="2" borderId="0" xfId="4" applyFont="1" applyFill="1"/>
    <xf numFmtId="0" fontId="12" fillId="2" borderId="0" xfId="5" applyFont="1" applyFill="1"/>
    <xf numFmtId="0" fontId="12" fillId="2" borderId="0" xfId="6" applyFont="1" applyFill="1"/>
    <xf numFmtId="0" fontId="13" fillId="2" borderId="0" xfId="2" applyFont="1" applyFill="1"/>
    <xf numFmtId="0" fontId="7" fillId="2" borderId="0" xfId="6" applyFont="1" applyFill="1"/>
    <xf numFmtId="0" fontId="12" fillId="2" borderId="0" xfId="2" applyFont="1" applyFill="1"/>
    <xf numFmtId="0" fontId="7" fillId="2" borderId="0" xfId="5" applyFont="1" applyFill="1"/>
    <xf numFmtId="4" fontId="12" fillId="2" borderId="0" xfId="6" quotePrefix="1" applyNumberFormat="1" applyFont="1" applyFill="1"/>
    <xf numFmtId="0" fontId="13" fillId="2" borderId="0" xfId="5" applyFont="1" applyFill="1" applyAlignment="1">
      <alignment horizontal="left"/>
    </xf>
    <xf numFmtId="4" fontId="13" fillId="2" borderId="0" xfId="6" applyNumberFormat="1" applyFont="1" applyFill="1"/>
    <xf numFmtId="0" fontId="13" fillId="2" borderId="0" xfId="2" applyFont="1" applyFill="1" applyAlignment="1">
      <alignment horizontal="left"/>
    </xf>
    <xf numFmtId="0" fontId="14" fillId="2" borderId="0" xfId="0" applyFont="1" applyFill="1"/>
    <xf numFmtId="165" fontId="7" fillId="2" borderId="0" xfId="2" applyNumberFormat="1" applyFont="1" applyFill="1"/>
    <xf numFmtId="0" fontId="26" fillId="10" borderId="0" xfId="28" quotePrefix="1" applyNumberFormat="1">
      <alignment horizontal="left" vertical="center" indent="1"/>
    </xf>
    <xf numFmtId="0" fontId="28" fillId="10" borderId="24" xfId="59" quotePrefix="1" applyNumberFormat="1">
      <alignment horizontal="left" vertical="center" indent="1"/>
    </xf>
    <xf numFmtId="4" fontId="28" fillId="21" borderId="24" xfId="57" applyNumberFormat="1">
      <alignment horizontal="right" vertical="center"/>
    </xf>
    <xf numFmtId="166" fontId="28" fillId="21" borderId="24" xfId="57" applyNumberFormat="1">
      <alignment horizontal="right" vertical="center"/>
    </xf>
    <xf numFmtId="0" fontId="24" fillId="22" borderId="24" xfId="44" quotePrefix="1" applyAlignment="1">
      <alignment horizontal="left" vertical="center" indent="2"/>
    </xf>
    <xf numFmtId="0" fontId="24" fillId="10" borderId="24" xfId="46" quotePrefix="1" applyAlignment="1">
      <alignment horizontal="left" vertical="center" indent="3"/>
    </xf>
    <xf numFmtId="3" fontId="28" fillId="21" borderId="24" xfId="57" applyNumberFormat="1">
      <alignment horizontal="right" vertical="center"/>
    </xf>
    <xf numFmtId="0" fontId="4" fillId="2" borderId="8" xfId="2" applyFill="1" applyBorder="1"/>
    <xf numFmtId="0" fontId="4" fillId="2" borderId="10" xfId="2" applyFill="1" applyBorder="1"/>
    <xf numFmtId="0" fontId="4" fillId="2" borderId="6" xfId="2" applyFill="1" applyBorder="1"/>
    <xf numFmtId="0" fontId="4" fillId="2" borderId="7" xfId="2" applyFill="1" applyBorder="1"/>
    <xf numFmtId="0" fontId="24" fillId="22" borderId="24" xfId="44" quotePrefix="1">
      <alignment horizontal="left" vertical="center" indent="1"/>
    </xf>
    <xf numFmtId="0" fontId="24" fillId="10" borderId="24" xfId="46" quotePrefix="1">
      <alignment horizontal="left" vertical="center" indent="1"/>
    </xf>
    <xf numFmtId="0" fontId="24" fillId="23" borderId="24" xfId="48" quotePrefix="1">
      <alignment horizontal="left" vertical="center" indent="1"/>
    </xf>
    <xf numFmtId="0" fontId="24" fillId="21" borderId="24" xfId="50" quotePrefix="1">
      <alignment horizontal="left" vertical="center" indent="1"/>
    </xf>
    <xf numFmtId="0" fontId="24" fillId="22" borderId="24" xfId="45" quotePrefix="1" applyAlignment="1">
      <alignment horizontal="left" vertical="top" wrapText="1" indent="1"/>
    </xf>
    <xf numFmtId="0" fontId="24" fillId="23" borderId="24" xfId="48" quotePrefix="1" applyAlignment="1">
      <alignment horizontal="left" vertical="center" indent="4"/>
    </xf>
    <xf numFmtId="0" fontId="24" fillId="21" borderId="24" xfId="50" quotePrefix="1" applyAlignment="1">
      <alignment horizontal="left" vertical="center" indent="5"/>
    </xf>
    <xf numFmtId="0" fontId="28" fillId="21" borderId="24" xfId="57" applyNumberFormat="1">
      <alignment horizontal="right" vertical="center"/>
    </xf>
    <xf numFmtId="0" fontId="26" fillId="10" borderId="0" xfId="28" quotePrefix="1" applyNumberFormat="1" applyAlignment="1">
      <alignment horizontal="left" vertical="center" indent="1"/>
    </xf>
    <xf numFmtId="0" fontId="5" fillId="2" borderId="0" xfId="2" quotePrefix="1" applyFont="1" applyFill="1" applyAlignment="1"/>
    <xf numFmtId="14" fontId="5" fillId="2" borderId="0" xfId="2" quotePrefix="1" applyNumberFormat="1" applyFont="1" applyFill="1" applyAlignment="1"/>
    <xf numFmtId="164" fontId="7" fillId="2" borderId="0" xfId="4" applyNumberFormat="1" applyFont="1" applyFill="1"/>
    <xf numFmtId="164" fontId="7" fillId="2" borderId="0" xfId="1" applyFont="1" applyFill="1"/>
    <xf numFmtId="0" fontId="9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6" fillId="2" borderId="11" xfId="0" applyFont="1" applyFill="1" applyBorder="1"/>
    <xf numFmtId="4" fontId="11" fillId="2" borderId="29" xfId="2" applyNumberFormat="1" applyFont="1" applyFill="1" applyBorder="1" applyAlignment="1">
      <alignment horizontal="right"/>
    </xf>
    <xf numFmtId="4" fontId="7" fillId="2" borderId="29" xfId="2" applyNumberFormat="1" applyFont="1" applyFill="1" applyBorder="1" applyAlignment="1">
      <alignment horizontal="right"/>
    </xf>
    <xf numFmtId="0" fontId="41" fillId="27" borderId="29" xfId="2" applyNumberFormat="1" applyFont="1" applyFill="1" applyBorder="1" applyAlignment="1">
      <alignment horizontal="center"/>
    </xf>
    <xf numFmtId="0" fontId="41" fillId="27" borderId="6" xfId="2" applyFont="1" applyFill="1" applyBorder="1"/>
    <xf numFmtId="0" fontId="41" fillId="27" borderId="7" xfId="2" applyFont="1" applyFill="1" applyBorder="1"/>
    <xf numFmtId="165" fontId="41" fillId="27" borderId="7" xfId="2" applyNumberFormat="1" applyFont="1" applyFill="1" applyBorder="1" applyAlignment="1">
      <alignment horizontal="right"/>
    </xf>
    <xf numFmtId="4" fontId="14" fillId="27" borderId="29" xfId="111" applyNumberFormat="1" applyFont="1" applyFill="1" applyBorder="1"/>
    <xf numFmtId="0" fontId="41" fillId="28" borderId="10" xfId="2" applyFont="1" applyFill="1" applyBorder="1"/>
    <xf numFmtId="0" fontId="41" fillId="28" borderId="8" xfId="2" applyFont="1" applyFill="1" applyBorder="1"/>
    <xf numFmtId="165" fontId="41" fillId="28" borderId="11" xfId="2" applyNumberFormat="1" applyFont="1" applyFill="1" applyBorder="1" applyAlignment="1">
      <alignment horizontal="right"/>
    </xf>
    <xf numFmtId="4" fontId="41" fillId="28" borderId="29" xfId="2" applyNumberFormat="1" applyFont="1" applyFill="1" applyBorder="1" applyAlignment="1">
      <alignment horizontal="right"/>
    </xf>
    <xf numFmtId="4" fontId="41" fillId="28" borderId="8" xfId="2" applyNumberFormat="1" applyFont="1" applyFill="1" applyBorder="1" applyAlignment="1">
      <alignment horizontal="right"/>
    </xf>
    <xf numFmtId="0" fontId="41" fillId="27" borderId="14" xfId="2" applyFont="1" applyFill="1" applyBorder="1"/>
    <xf numFmtId="0" fontId="41" fillId="27" borderId="15" xfId="2" applyFont="1" applyFill="1" applyBorder="1"/>
    <xf numFmtId="165" fontId="41" fillId="27" borderId="16" xfId="2" applyNumberFormat="1" applyFont="1" applyFill="1" applyBorder="1" applyAlignment="1">
      <alignment horizontal="right"/>
    </xf>
    <xf numFmtId="164" fontId="41" fillId="27" borderId="17" xfId="1" applyFont="1" applyFill="1" applyBorder="1" applyAlignment="1">
      <alignment horizontal="right"/>
    </xf>
    <xf numFmtId="0" fontId="41" fillId="27" borderId="30" xfId="2" applyFont="1" applyFill="1" applyBorder="1" applyAlignment="1">
      <alignment horizontal="center"/>
    </xf>
    <xf numFmtId="0" fontId="41" fillId="27" borderId="12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40" fillId="2" borderId="4" xfId="2" applyFont="1" applyFill="1" applyBorder="1" applyAlignment="1">
      <alignment horizontal="center"/>
    </xf>
    <xf numFmtId="0" fontId="40" fillId="2" borderId="0" xfId="2" applyFont="1" applyFill="1" applyBorder="1" applyAlignment="1">
      <alignment horizontal="center"/>
    </xf>
    <xf numFmtId="0" fontId="40" fillId="2" borderId="5" xfId="2" applyFont="1" applyFill="1" applyBorder="1" applyAlignment="1">
      <alignment horizontal="center"/>
    </xf>
  </cellXfs>
  <cellStyles count="113">
    <cellStyle name="Buena" xfId="12" builtinId="26" customBuiltin="1"/>
    <cellStyle name="Bueno 2" xfId="87"/>
    <cellStyle name="Cálculo" xfId="17" builtinId="22" customBuiltin="1"/>
    <cellStyle name="Cálculo 2" xfId="92"/>
    <cellStyle name="Celda de comprobación" xfId="19" builtinId="23" customBuiltin="1"/>
    <cellStyle name="Celda de comprobación 2" xfId="94"/>
    <cellStyle name="Celda vinculada" xfId="18" builtinId="24" customBuiltin="1"/>
    <cellStyle name="Celda vinculada 2" xfId="93"/>
    <cellStyle name="Encabezado 1" xfId="8" builtinId="16" customBuiltin="1"/>
    <cellStyle name="Encabezado 1 2" xfId="83"/>
    <cellStyle name="Encabezado 4" xfId="11" builtinId="19" customBuiltin="1"/>
    <cellStyle name="Encabezado 4 2" xfId="86"/>
    <cellStyle name="Entrada" xfId="15" builtinId="20" customBuiltin="1"/>
    <cellStyle name="Entrada 2" xfId="90"/>
    <cellStyle name="Incorrecto" xfId="13" builtinId="27" customBuiltin="1"/>
    <cellStyle name="Incorrecto 2" xfId="88"/>
    <cellStyle name="Millares" xfId="1" builtinId="3"/>
    <cellStyle name="Millares 2" xfId="80"/>
    <cellStyle name="Millares 3" xfId="79"/>
    <cellStyle name="Millares 4" xfId="110"/>
    <cellStyle name="Millares 5" xfId="64"/>
    <cellStyle name="Millares 6" xfId="112"/>
    <cellStyle name="Neutral" xfId="14" builtinId="28" customBuiltin="1"/>
    <cellStyle name="Neutral 2" xfId="89"/>
    <cellStyle name="Normal" xfId="0" builtinId="0" customBuiltin="1"/>
    <cellStyle name="Normal 2" xfId="3"/>
    <cellStyle name="Normal 2 2" xfId="81"/>
    <cellStyle name="Normal 2 3" xfId="78"/>
    <cellStyle name="Normal 2 4" xfId="65"/>
    <cellStyle name="Normal 3" xfId="111"/>
    <cellStyle name="Normal 4" xfId="6"/>
    <cellStyle name="Normal 7" xfId="5"/>
    <cellStyle name="Normal 8" xfId="4"/>
    <cellStyle name="Normal 9" xfId="2"/>
    <cellStyle name="Notas" xfId="21" builtinId="10" customBuiltin="1"/>
    <cellStyle name="Notas 2" xfId="96"/>
    <cellStyle name="Notas 3" xfId="66"/>
    <cellStyle name="Salida" xfId="16" builtinId="21" customBuiltin="1"/>
    <cellStyle name="Salida 2" xfId="9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Item 2" xfId="99"/>
    <cellStyle name="SAPBEXheaderItem 3" xfId="67"/>
    <cellStyle name="SAPBEXheaderText" xfId="43"/>
    <cellStyle name="SAPBEXheaderText 2" xfId="100"/>
    <cellStyle name="SAPBEXheaderText 3" xfId="68"/>
    <cellStyle name="SAPBEXHLevel0" xfId="44"/>
    <cellStyle name="SAPBEXHLevel0 2" xfId="101"/>
    <cellStyle name="SAPBEXHLevel0 3" xfId="69"/>
    <cellStyle name="SAPBEXHLevel0X" xfId="45"/>
    <cellStyle name="SAPBEXHLevel0X 2" xfId="102"/>
    <cellStyle name="SAPBEXHLevel0X 3" xfId="70"/>
    <cellStyle name="SAPBEXHLevel1" xfId="46"/>
    <cellStyle name="SAPBEXHLevel1 2" xfId="103"/>
    <cellStyle name="SAPBEXHLevel1 3" xfId="71"/>
    <cellStyle name="SAPBEXHLevel1X" xfId="47"/>
    <cellStyle name="SAPBEXHLevel1X 2" xfId="104"/>
    <cellStyle name="SAPBEXHLevel1X 3" xfId="72"/>
    <cellStyle name="SAPBEXHLevel2" xfId="48"/>
    <cellStyle name="SAPBEXHLevel2 2" xfId="105"/>
    <cellStyle name="SAPBEXHLevel2 3" xfId="73"/>
    <cellStyle name="SAPBEXHLevel2X" xfId="49"/>
    <cellStyle name="SAPBEXHLevel2X 2" xfId="106"/>
    <cellStyle name="SAPBEXHLevel2X 3" xfId="74"/>
    <cellStyle name="SAPBEXHLevel3" xfId="50"/>
    <cellStyle name="SAPBEXHLevel3 2" xfId="107"/>
    <cellStyle name="SAPBEXHLevel3 3" xfId="75"/>
    <cellStyle name="SAPBEXHLevel3X" xfId="51"/>
    <cellStyle name="SAPBEXHLevel3X 2" xfId="108"/>
    <cellStyle name="SAPBEXHLevel3X 3" xfId="76"/>
    <cellStyle name="SAPBEXinputData" xfId="52"/>
    <cellStyle name="SAPBEXinputData 2" xfId="109"/>
    <cellStyle name="SAPBEXinputData 3" xfId="77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heet Title" xfId="63"/>
    <cellStyle name="Texto de advertencia" xfId="20" builtinId="11" customBuiltin="1"/>
    <cellStyle name="Texto de advertencia 2" xfId="95"/>
    <cellStyle name="Texto explicativo" xfId="22" builtinId="53" customBuiltin="1"/>
    <cellStyle name="Texto explicativo 2" xfId="97"/>
    <cellStyle name="Título" xfId="7" builtinId="15" customBuiltin="1"/>
    <cellStyle name="Título 2" xfId="9" builtinId="17" customBuiltin="1"/>
    <cellStyle name="Título 2 2" xfId="84"/>
    <cellStyle name="Título 3" xfId="10" builtinId="18" customBuiltin="1"/>
    <cellStyle name="Título 3 2" xfId="85"/>
    <cellStyle name="Título 4" xfId="82"/>
    <cellStyle name="Total" xfId="23" builtinId="25" customBuiltin="1"/>
    <cellStyle name="Total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196850</xdr:colOff>
      <xdr:row>0</xdr:row>
      <xdr:rowOff>0</xdr:rowOff>
    </xdr:to>
    <xdr:pic macro="[1]!DesignIconClicked">
      <xdr:nvPicPr>
        <xdr:cNvPr id="3" name="BEx5NBO66I40RI0E9NZ9JAFW5GVX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8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358775</xdr:colOff>
      <xdr:row>0</xdr:row>
      <xdr:rowOff>0</xdr:rowOff>
    </xdr:to>
    <xdr:pic macro="[1]!DesignIconClicked">
      <xdr:nvPicPr>
        <xdr:cNvPr id="8" name="BExIIZFOL5BTNJDQRL84GMVGROGD" hidden="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358775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749300</xdr:colOff>
      <xdr:row>0</xdr:row>
      <xdr:rowOff>0</xdr:rowOff>
    </xdr:to>
    <xdr:pic macro="[1]!DesignIconClicked">
      <xdr:nvPicPr>
        <xdr:cNvPr id="2" name="BExAZI6YJYQMSCP8QLN256G5S2F0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0"/>
          <a:ext cx="7493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749300</xdr:colOff>
      <xdr:row>0</xdr:row>
      <xdr:rowOff>0</xdr:rowOff>
    </xdr:to>
    <xdr:pic macro="[1]!DesignIconClicked">
      <xdr:nvPicPr>
        <xdr:cNvPr id="4" name="BEx96RSK9K840UOEI44UQQHPTV7B" hidden="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0" y="0"/>
          <a:ext cx="7493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</xdr:row>
      <xdr:rowOff>123825</xdr:rowOff>
    </xdr:from>
    <xdr:to>
      <xdr:col>3</xdr:col>
      <xdr:colOff>85725</xdr:colOff>
      <xdr:row>5</xdr:row>
      <xdr:rowOff>135147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23850"/>
          <a:ext cx="628650" cy="782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1149350</xdr:colOff>
      <xdr:row>63</xdr:row>
      <xdr:rowOff>149225</xdr:rowOff>
    </xdr:to>
    <xdr:pic macro="[1]!DesignIconClicked">
      <xdr:nvPicPr>
        <xdr:cNvPr id="3" name="BEx998YCTXGRJLDNEYMY4RK0PZP2" hidden="1">
          <a:extLst>
            <a:ext uri="{FF2B5EF4-FFF2-40B4-BE49-F238E27FC236}">
              <a16:creationId xmlns="" xmlns:a16="http://schemas.microsoft.com/office/drawing/2014/main" id="{8A768331-A792-E221-7897-A084A5258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88625" cy="1035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1263650</xdr:colOff>
      <xdr:row>13</xdr:row>
      <xdr:rowOff>149225</xdr:rowOff>
    </xdr:to>
    <xdr:pic macro="[1]!DesignIconClicked">
      <xdr:nvPicPr>
        <xdr:cNvPr id="2" name="BExGZZ34JUSU7U2LHEG0VC6AACOE" hidden="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35450" cy="22542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3" name="BExS1HY9G511UQNBBXQI80G8AUG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0</xdr:rowOff>
    </xdr:from>
    <xdr:to>
      <xdr:col>0</xdr:col>
      <xdr:colOff>139700</xdr:colOff>
      <xdr:row>9</xdr:row>
      <xdr:rowOff>127000</xdr:rowOff>
    </xdr:to>
    <xdr:pic macro="[1]!DesignIconClicked">
      <xdr:nvPicPr>
        <xdr:cNvPr id="4" name="BExEQU4MG95CW54BJTTB8JPI22R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7325"/>
          <a:ext cx="127000" cy="12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806450</xdr:colOff>
      <xdr:row>19</xdr:row>
      <xdr:rowOff>149225</xdr:rowOff>
    </xdr:to>
    <xdr:pic macro="[1]!DesignIconClicked">
      <xdr:nvPicPr>
        <xdr:cNvPr id="3" name="BExQJJYRUAL9BI6S4MM1L9CABJAJ" hidden="1">
          <a:extLst>
            <a:ext uri="{FF2B5EF4-FFF2-40B4-BE49-F238E27FC236}">
              <a16:creationId xmlns="" xmlns:a16="http://schemas.microsoft.com/office/drawing/2014/main" id="{EEB9DEDF-6DD4-0BF9-E462-C039AC5B7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78925" cy="354965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76200</xdr:colOff>
      <xdr:row>0</xdr:row>
      <xdr:rowOff>63500</xdr:rowOff>
    </xdr:to>
    <xdr:pic macro="[1]!DesignIconClicked">
      <xdr:nvPicPr>
        <xdr:cNvPr id="2" name="BExMHJ7OS10YXRNZFFYWV58QN4H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88900</xdr:rowOff>
    </xdr:from>
    <xdr:to>
      <xdr:col>0</xdr:col>
      <xdr:colOff>76200</xdr:colOff>
      <xdr:row>0</xdr:row>
      <xdr:rowOff>139700</xdr:rowOff>
    </xdr:to>
    <xdr:pic macro="[1]!DesignIconClicked">
      <xdr:nvPicPr>
        <xdr:cNvPr id="4" name="BExKM8T19OHZ72BAMPS3IVWYRN7H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</xdr:col>
      <xdr:colOff>76200</xdr:colOff>
      <xdr:row>0</xdr:row>
      <xdr:rowOff>63500</xdr:rowOff>
    </xdr:to>
    <xdr:pic macro="[1]!DesignIconClicked">
      <xdr:nvPicPr>
        <xdr:cNvPr id="5" name="BExD3KS642WYE3EIOKKYGEXGP6GQ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25400</xdr:colOff>
      <xdr:row>0</xdr:row>
      <xdr:rowOff>88900</xdr:rowOff>
    </xdr:from>
    <xdr:to>
      <xdr:col>1</xdr:col>
      <xdr:colOff>76200</xdr:colOff>
      <xdr:row>0</xdr:row>
      <xdr:rowOff>139700</xdr:rowOff>
    </xdr:to>
    <xdr:pic macro="[1]!DesignIconClicked">
      <xdr:nvPicPr>
        <xdr:cNvPr id="6" name="BExOJQO6I6DYY5DKB9ANFN938NIR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12700</xdr:rowOff>
    </xdr:from>
    <xdr:to>
      <xdr:col>2</xdr:col>
      <xdr:colOff>73025</xdr:colOff>
      <xdr:row>0</xdr:row>
      <xdr:rowOff>63500</xdr:rowOff>
    </xdr:to>
    <xdr:pic macro="[1]!DesignIconClicked">
      <xdr:nvPicPr>
        <xdr:cNvPr id="7" name="BExXZUQ0XQ4KYEVSS7BYY2Z5GLB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88900</xdr:rowOff>
    </xdr:from>
    <xdr:to>
      <xdr:col>2</xdr:col>
      <xdr:colOff>73025</xdr:colOff>
      <xdr:row>0</xdr:row>
      <xdr:rowOff>139700</xdr:rowOff>
    </xdr:to>
    <xdr:pic macro="[1]!DesignIconClicked">
      <xdr:nvPicPr>
        <xdr:cNvPr id="8" name="BEx1QDW2CS1QWBFGBJ4KV85H40G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0</xdr:row>
      <xdr:rowOff>12700</xdr:rowOff>
    </xdr:from>
    <xdr:to>
      <xdr:col>3</xdr:col>
      <xdr:colOff>76200</xdr:colOff>
      <xdr:row>0</xdr:row>
      <xdr:rowOff>63500</xdr:rowOff>
    </xdr:to>
    <xdr:pic macro="[1]!DesignIconClicked">
      <xdr:nvPicPr>
        <xdr:cNvPr id="9" name="BExIPKCNRDQP3O4J2LQV1RHDFG6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25400</xdr:colOff>
      <xdr:row>0</xdr:row>
      <xdr:rowOff>88900</xdr:rowOff>
    </xdr:from>
    <xdr:to>
      <xdr:col>3</xdr:col>
      <xdr:colOff>76200</xdr:colOff>
      <xdr:row>0</xdr:row>
      <xdr:rowOff>139700</xdr:rowOff>
    </xdr:to>
    <xdr:pic macro="[1]!DesignIconClicked">
      <xdr:nvPicPr>
        <xdr:cNvPr id="10" name="BExW2P16SZR3T0SVDM2GU5W8NEC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12700</xdr:rowOff>
    </xdr:from>
    <xdr:to>
      <xdr:col>4</xdr:col>
      <xdr:colOff>79375</xdr:colOff>
      <xdr:row>0</xdr:row>
      <xdr:rowOff>63500</xdr:rowOff>
    </xdr:to>
    <xdr:pic macro="[1]!DesignIconClicked">
      <xdr:nvPicPr>
        <xdr:cNvPr id="11" name="BExQ1TGCBIUOGRWJWYD12LJ8L1WV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28575</xdr:colOff>
      <xdr:row>0</xdr:row>
      <xdr:rowOff>88900</xdr:rowOff>
    </xdr:from>
    <xdr:to>
      <xdr:col>4</xdr:col>
      <xdr:colOff>79375</xdr:colOff>
      <xdr:row>0</xdr:row>
      <xdr:rowOff>139700</xdr:rowOff>
    </xdr:to>
    <xdr:pic macro="[1]!DesignIconClicked">
      <xdr:nvPicPr>
        <xdr:cNvPr id="12" name="BExRYG9EWDUNSASCQ6YXNGGHTXM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0</xdr:row>
      <xdr:rowOff>12700</xdr:rowOff>
    </xdr:from>
    <xdr:to>
      <xdr:col>5</xdr:col>
      <xdr:colOff>73025</xdr:colOff>
      <xdr:row>0</xdr:row>
      <xdr:rowOff>63500</xdr:rowOff>
    </xdr:to>
    <xdr:pic macro="[1]!DesignIconClicked">
      <xdr:nvPicPr>
        <xdr:cNvPr id="13" name="BEx1SA7XMFHPCB1LFZV1F77LCTB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22225</xdr:colOff>
      <xdr:row>0</xdr:row>
      <xdr:rowOff>88900</xdr:rowOff>
    </xdr:from>
    <xdr:to>
      <xdr:col>5</xdr:col>
      <xdr:colOff>73025</xdr:colOff>
      <xdr:row>0</xdr:row>
      <xdr:rowOff>139700</xdr:rowOff>
    </xdr:to>
    <xdr:pic macro="[1]!DesignIconClicked">
      <xdr:nvPicPr>
        <xdr:cNvPr id="14" name="BEx3L062SGCKZPVMLRX6XCMZ2NU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88900"/>
          <a:ext cx="50800" cy="508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1</xdr:row>
      <xdr:rowOff>0</xdr:rowOff>
    </xdr:from>
    <xdr:to>
      <xdr:col>0</xdr:col>
      <xdr:colOff>225425</xdr:colOff>
      <xdr:row>1</xdr:row>
      <xdr:rowOff>127000</xdr:rowOff>
    </xdr:to>
    <xdr:pic macro="[1]!DesignIconClicked">
      <xdr:nvPicPr>
        <xdr:cNvPr id="15" name="BExU873KR1N71MUKQWE2YBU71OB7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4857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2</xdr:row>
      <xdr:rowOff>0</xdr:rowOff>
    </xdr:from>
    <xdr:to>
      <xdr:col>0</xdr:col>
      <xdr:colOff>311150</xdr:colOff>
      <xdr:row>2</xdr:row>
      <xdr:rowOff>127000</xdr:rowOff>
    </xdr:to>
    <xdr:pic macro="[1]!DesignIconClicked">
      <xdr:nvPicPr>
        <xdr:cNvPr id="16" name="BExOJ0G6VUTWN5G2SI3BO8G5CSH3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6477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3</xdr:row>
      <xdr:rowOff>0</xdr:rowOff>
    </xdr:from>
    <xdr:to>
      <xdr:col>0</xdr:col>
      <xdr:colOff>396875</xdr:colOff>
      <xdr:row>3</xdr:row>
      <xdr:rowOff>127000</xdr:rowOff>
    </xdr:to>
    <xdr:pic macro="[1]!DesignIconClicked">
      <xdr:nvPicPr>
        <xdr:cNvPr id="17" name="BEx1HOJXHO8JU6YXBNQ2IQAEYNC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8096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4</xdr:row>
      <xdr:rowOff>0</xdr:rowOff>
    </xdr:from>
    <xdr:to>
      <xdr:col>0</xdr:col>
      <xdr:colOff>396875</xdr:colOff>
      <xdr:row>4</xdr:row>
      <xdr:rowOff>127000</xdr:rowOff>
    </xdr:to>
    <xdr:pic macro="[1]!DesignIconClicked">
      <xdr:nvPicPr>
        <xdr:cNvPr id="18" name="BExCXWJFRX58NTNRSQO9T2M3OSDL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9715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12</xdr:row>
      <xdr:rowOff>0</xdr:rowOff>
    </xdr:from>
    <xdr:to>
      <xdr:col>0</xdr:col>
      <xdr:colOff>396875</xdr:colOff>
      <xdr:row>12</xdr:row>
      <xdr:rowOff>127000</xdr:rowOff>
    </xdr:to>
    <xdr:pic macro="[1]!DesignIconClicked">
      <xdr:nvPicPr>
        <xdr:cNvPr id="19" name="BExTYROPKIAX6B7D0XEPH8199RF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2669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13</xdr:row>
      <xdr:rowOff>0</xdr:rowOff>
    </xdr:from>
    <xdr:to>
      <xdr:col>0</xdr:col>
      <xdr:colOff>396875</xdr:colOff>
      <xdr:row>13</xdr:row>
      <xdr:rowOff>127000</xdr:rowOff>
    </xdr:to>
    <xdr:pic macro="[1]!DesignIconClicked">
      <xdr:nvPicPr>
        <xdr:cNvPr id="20" name="BExF5A3ZL9PD4P9S0A5642VV95R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4288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14</xdr:row>
      <xdr:rowOff>0</xdr:rowOff>
    </xdr:from>
    <xdr:to>
      <xdr:col>0</xdr:col>
      <xdr:colOff>396875</xdr:colOff>
      <xdr:row>14</xdr:row>
      <xdr:rowOff>127000</xdr:rowOff>
    </xdr:to>
    <xdr:pic macro="[1]!DesignIconClicked">
      <xdr:nvPicPr>
        <xdr:cNvPr id="21" name="BExF1LXXQN7ITUODPRUHUQ0U8FT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908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15</xdr:row>
      <xdr:rowOff>0</xdr:rowOff>
    </xdr:from>
    <xdr:to>
      <xdr:col>0</xdr:col>
      <xdr:colOff>396875</xdr:colOff>
      <xdr:row>15</xdr:row>
      <xdr:rowOff>127000</xdr:rowOff>
    </xdr:to>
    <xdr:pic macro="[1]!DesignIconClicked">
      <xdr:nvPicPr>
        <xdr:cNvPr id="22" name="BEx1S2FETKDRR1G5RBQJIOP1MZ5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7527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16</xdr:row>
      <xdr:rowOff>0</xdr:rowOff>
    </xdr:from>
    <xdr:to>
      <xdr:col>0</xdr:col>
      <xdr:colOff>396875</xdr:colOff>
      <xdr:row>16</xdr:row>
      <xdr:rowOff>127000</xdr:rowOff>
    </xdr:to>
    <xdr:pic macro="[1]!DesignIconClicked">
      <xdr:nvPicPr>
        <xdr:cNvPr id="23" name="BExXZ71O63SZXD5270FWZU3U994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9146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17</xdr:row>
      <xdr:rowOff>0</xdr:rowOff>
    </xdr:from>
    <xdr:to>
      <xdr:col>0</xdr:col>
      <xdr:colOff>311150</xdr:colOff>
      <xdr:row>17</xdr:row>
      <xdr:rowOff>127000</xdr:rowOff>
    </xdr:to>
    <xdr:pic macro="[1]!DesignIconClicked">
      <xdr:nvPicPr>
        <xdr:cNvPr id="24" name="BEx7CQN53P0NIQ9CSRYGOT9OZKX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0765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18</xdr:row>
      <xdr:rowOff>0</xdr:rowOff>
    </xdr:from>
    <xdr:to>
      <xdr:col>0</xdr:col>
      <xdr:colOff>311150</xdr:colOff>
      <xdr:row>18</xdr:row>
      <xdr:rowOff>127000</xdr:rowOff>
    </xdr:to>
    <xdr:pic macro="[1]!DesignIconClicked">
      <xdr:nvPicPr>
        <xdr:cNvPr id="25" name="BExGYAP1V0ZVH4GGT5LJVYQN9UC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19</xdr:row>
      <xdr:rowOff>0</xdr:rowOff>
    </xdr:from>
    <xdr:to>
      <xdr:col>0</xdr:col>
      <xdr:colOff>311150</xdr:colOff>
      <xdr:row>19</xdr:row>
      <xdr:rowOff>127000</xdr:rowOff>
    </xdr:to>
    <xdr:pic macro="[1]!DesignIconClicked">
      <xdr:nvPicPr>
        <xdr:cNvPr id="26" name="BExW6G1PFVZXIRNFMKLEC109K1Z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40042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topLeftCell="A2" workbookViewId="0">
      <selection activeCell="B3" sqref="B3:G23"/>
    </sheetView>
  </sheetViews>
  <sheetFormatPr baseColWidth="10" defaultColWidth="11.42578125" defaultRowHeight="15" x14ac:dyDescent="0.25"/>
  <cols>
    <col min="1" max="1" width="3.140625" style="4" customWidth="1"/>
    <col min="2" max="2" width="5.7109375" style="4" customWidth="1"/>
    <col min="3" max="3" width="5.5703125" style="4" customWidth="1"/>
    <col min="4" max="4" width="39.28515625" style="4" customWidth="1"/>
    <col min="5" max="5" width="41" style="4" customWidth="1"/>
    <col min="6" max="6" width="21.7109375" style="4" customWidth="1"/>
    <col min="7" max="7" width="19.28515625" style="4" customWidth="1"/>
    <col min="8" max="16384" width="11.42578125" style="4"/>
  </cols>
  <sheetData>
    <row r="1" spans="1:17" s="33" customFormat="1" hidden="1" x14ac:dyDescent="0.25">
      <c r="A1" s="55" t="s">
        <v>143</v>
      </c>
      <c r="B1" s="1"/>
      <c r="C1" s="55" t="s">
        <v>144</v>
      </c>
      <c r="D1" s="2" t="str">
        <f>MID(A1,5,4)</f>
        <v>2025</v>
      </c>
      <c r="E1" s="2" t="str">
        <f>MID(A1,1,3)</f>
        <v>001</v>
      </c>
      <c r="F1" s="3" t="str">
        <f>MID(A1,11,3)</f>
        <v>009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Enero</v>
      </c>
      <c r="H1" s="2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Septiembre</v>
      </c>
      <c r="I1" s="2" t="str">
        <f>MID(A1,11,3)</f>
        <v>009</v>
      </c>
      <c r="J1" s="2" t="str">
        <f>IF(F1="",G1,H1)</f>
        <v>Septiembre</v>
      </c>
      <c r="K1" s="55" t="s">
        <v>31</v>
      </c>
      <c r="L1" s="56" t="s">
        <v>17</v>
      </c>
      <c r="M1" s="2" t="str">
        <f>MID(L1,1,2)</f>
        <v>Se</v>
      </c>
      <c r="N1" s="3" t="str">
        <f>MID(L1,9,2)</f>
        <v xml:space="preserve">n </v>
      </c>
      <c r="O1" s="3" t="str">
        <f>IF(M1="01","Enero",IF(M1="02","Febrero",IF(M1="03","Marzo",IF(M1="04","Abril",IF(M1="05","Mayo",IF(M1="06","Junio",IF(M1="07","Julio",IF(M1="08","Agosto",IF(M1="09","Septiembre",IF(M1="10","Octubre",IF(M1="11","Noviembre","Diciembre")))))))))))</f>
        <v>Diciembre</v>
      </c>
      <c r="P1" s="3" t="str">
        <f>IF(N1="01","Enero",IF(N1="02","Febrero",IF(N1="03","Marzo",IF(N1="04","Abril",IF(N1="05","Mayo",IF(N1="06","Junio",IF(N1="07","Julio",IF(N1="08","Agosto",IF(N1="09","Septiembre",IF(N1="10","Octubre",IF(N1="11","Noviembre","Diciembre")))))))))))</f>
        <v>Diciembre</v>
      </c>
      <c r="Q1" s="2"/>
    </row>
    <row r="2" spans="1:17" ht="15.75" thickBot="1" x14ac:dyDescent="0.3">
      <c r="A2" s="1"/>
      <c r="B2" s="1"/>
      <c r="C2" s="2"/>
      <c r="D2" s="2"/>
      <c r="E2" s="2"/>
      <c r="F2" s="3"/>
      <c r="G2" s="3"/>
      <c r="H2" s="2"/>
      <c r="I2" s="2"/>
      <c r="J2" s="2" t="str">
        <f>IF(I1="",E1,I1)</f>
        <v>009</v>
      </c>
      <c r="K2" s="2"/>
      <c r="L2" s="2"/>
      <c r="M2" s="2"/>
      <c r="N2" s="2"/>
      <c r="O2" s="2"/>
      <c r="P2" s="2"/>
      <c r="Q2" s="2"/>
    </row>
    <row r="3" spans="1:17" ht="18.75" customHeight="1" x14ac:dyDescent="0.3">
      <c r="A3" s="5"/>
      <c r="B3" s="85" t="s">
        <v>18</v>
      </c>
      <c r="C3" s="86"/>
      <c r="D3" s="86"/>
      <c r="E3" s="86"/>
      <c r="F3" s="86"/>
      <c r="G3" s="87"/>
      <c r="H3" s="5"/>
      <c r="I3" s="5"/>
      <c r="J3" s="34"/>
      <c r="K3" s="5"/>
      <c r="L3" s="5"/>
      <c r="M3" s="5"/>
      <c r="N3" s="5"/>
      <c r="O3" s="5"/>
      <c r="P3" s="5"/>
      <c r="Q3" s="5"/>
    </row>
    <row r="4" spans="1:17" ht="15.75" x14ac:dyDescent="0.25">
      <c r="A4" s="5"/>
      <c r="B4" s="88" t="s">
        <v>0</v>
      </c>
      <c r="C4" s="89"/>
      <c r="D4" s="89"/>
      <c r="E4" s="89"/>
      <c r="F4" s="89"/>
      <c r="G4" s="90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6.25" customHeight="1" x14ac:dyDescent="0.25">
      <c r="A5" s="5"/>
      <c r="B5" s="82" t="s">
        <v>147</v>
      </c>
      <c r="C5" s="83"/>
      <c r="D5" s="83"/>
      <c r="E5" s="83"/>
      <c r="F5" s="83"/>
      <c r="G5" s="84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5"/>
      <c r="B6" s="82" t="s">
        <v>145</v>
      </c>
      <c r="C6" s="83"/>
      <c r="D6" s="83"/>
      <c r="E6" s="83"/>
      <c r="F6" s="83"/>
      <c r="G6" s="84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/>
      <c r="B7" s="80" t="s">
        <v>146</v>
      </c>
      <c r="C7" s="81"/>
      <c r="D7" s="81"/>
      <c r="E7" s="81"/>
      <c r="F7" s="81"/>
      <c r="G7" s="66">
        <v>2025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67" t="s">
        <v>19</v>
      </c>
      <c r="C8" s="68"/>
      <c r="D8" s="68"/>
      <c r="E8" s="68"/>
      <c r="F8" s="69"/>
      <c r="G8" s="70">
        <v>110324352235.42999</v>
      </c>
      <c r="H8" s="59"/>
      <c r="I8" s="6"/>
      <c r="J8" s="5"/>
      <c r="K8" s="5"/>
      <c r="L8" s="5"/>
      <c r="M8" s="5"/>
      <c r="N8" s="5"/>
      <c r="O8" s="5"/>
      <c r="P8" s="5"/>
      <c r="Q8" s="5"/>
    </row>
    <row r="9" spans="1:17" x14ac:dyDescent="0.25">
      <c r="A9" s="5"/>
      <c r="B9" s="7"/>
      <c r="C9" s="60"/>
      <c r="D9" s="60"/>
      <c r="E9" s="60"/>
      <c r="F9" s="8"/>
      <c r="G9" s="9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5"/>
      <c r="B10" s="71" t="s">
        <v>20</v>
      </c>
      <c r="C10" s="72"/>
      <c r="D10" s="72"/>
      <c r="E10" s="72"/>
      <c r="F10" s="73"/>
      <c r="G10" s="74">
        <f>G11+G12+G13+G14+G15+G16</f>
        <v>0</v>
      </c>
      <c r="H10" s="10"/>
      <c r="I10" s="6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5"/>
      <c r="B11" s="11"/>
      <c r="C11" s="42">
        <v>2.1</v>
      </c>
      <c r="D11" s="42" t="s">
        <v>12</v>
      </c>
      <c r="E11" s="12"/>
      <c r="F11" s="62"/>
      <c r="G11" s="64">
        <f>+Fuente2!K2</f>
        <v>0</v>
      </c>
      <c r="H11" s="13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11"/>
      <c r="C12" s="42">
        <v>2.2000000000000002</v>
      </c>
      <c r="D12" s="42" t="s">
        <v>21</v>
      </c>
      <c r="E12" s="12"/>
      <c r="F12" s="63"/>
      <c r="G12" s="64">
        <f>+Fuente2!K3</f>
        <v>0</v>
      </c>
      <c r="H12" s="13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5"/>
      <c r="B13" s="11"/>
      <c r="C13" s="42">
        <v>2.2999999999999998</v>
      </c>
      <c r="D13" s="42" t="s">
        <v>22</v>
      </c>
      <c r="E13" s="12"/>
      <c r="F13" s="63"/>
      <c r="G13" s="64">
        <f>+Fuente2!K4</f>
        <v>0</v>
      </c>
      <c r="H13" s="13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11"/>
      <c r="C14" s="42">
        <v>2.4</v>
      </c>
      <c r="D14" s="42" t="s">
        <v>23</v>
      </c>
      <c r="E14" s="12"/>
      <c r="F14" s="63"/>
      <c r="G14" s="64">
        <v>0</v>
      </c>
      <c r="H14" s="13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/>
      <c r="B15" s="11"/>
      <c r="C15" s="42">
        <v>2.5</v>
      </c>
      <c r="D15" s="42" t="s">
        <v>24</v>
      </c>
      <c r="E15" s="12"/>
      <c r="F15" s="63"/>
      <c r="G15" s="64">
        <v>0</v>
      </c>
      <c r="H15" s="13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/>
      <c r="B16" s="11"/>
      <c r="C16" s="42">
        <v>2.6</v>
      </c>
      <c r="D16" s="42" t="s">
        <v>25</v>
      </c>
      <c r="E16" s="12"/>
      <c r="F16" s="61"/>
      <c r="G16" s="64">
        <v>0</v>
      </c>
      <c r="H16" s="14"/>
      <c r="I16" s="15"/>
      <c r="J16" s="5"/>
      <c r="K16" s="5"/>
      <c r="L16" s="5"/>
      <c r="M16" s="5"/>
      <c r="N16" s="5"/>
      <c r="O16" s="5"/>
      <c r="P16" s="5"/>
      <c r="Q16" s="5"/>
    </row>
    <row r="17" spans="1:10" x14ac:dyDescent="0.25">
      <c r="B17" s="7"/>
      <c r="C17" s="60"/>
      <c r="D17" s="60"/>
      <c r="E17" s="60"/>
      <c r="F17" s="16"/>
      <c r="G17" s="9"/>
      <c r="H17" s="5"/>
      <c r="I17" s="5"/>
    </row>
    <row r="18" spans="1:10" x14ac:dyDescent="0.25">
      <c r="B18" s="71" t="s">
        <v>26</v>
      </c>
      <c r="C18" s="72"/>
      <c r="D18" s="72"/>
      <c r="E18" s="72"/>
      <c r="F18" s="75"/>
      <c r="G18" s="74">
        <f>G19+G20+G21</f>
        <v>4534311901.6300001</v>
      </c>
      <c r="H18" s="10"/>
      <c r="I18" s="6"/>
    </row>
    <row r="19" spans="1:10" x14ac:dyDescent="0.25">
      <c r="B19" s="44"/>
      <c r="C19" s="45">
        <v>3.1</v>
      </c>
      <c r="D19" s="45" t="s">
        <v>27</v>
      </c>
      <c r="E19" s="17"/>
      <c r="F19" s="63"/>
      <c r="G19" s="65">
        <v>0</v>
      </c>
      <c r="H19" s="13"/>
      <c r="I19" s="5"/>
    </row>
    <row r="20" spans="1:10" x14ac:dyDescent="0.25">
      <c r="B20" s="43"/>
      <c r="C20" s="42">
        <v>3.2</v>
      </c>
      <c r="D20" s="42" t="s">
        <v>28</v>
      </c>
      <c r="E20" s="12"/>
      <c r="F20" s="63"/>
      <c r="G20" s="65">
        <v>4534311901.6300001</v>
      </c>
      <c r="H20" s="13"/>
      <c r="I20" s="5"/>
    </row>
    <row r="21" spans="1:10" x14ac:dyDescent="0.25">
      <c r="B21" s="44"/>
      <c r="C21" s="45">
        <v>3.3</v>
      </c>
      <c r="D21" s="45" t="s">
        <v>29</v>
      </c>
      <c r="E21" s="17"/>
      <c r="F21" s="61"/>
      <c r="G21" s="65">
        <f>IF(Hoja1!B13=" ",0,Hoja1!B13)</f>
        <v>0</v>
      </c>
      <c r="H21" s="5"/>
      <c r="I21" s="5"/>
    </row>
    <row r="22" spans="1:10" x14ac:dyDescent="0.25">
      <c r="B22" s="7"/>
      <c r="C22" s="60"/>
      <c r="D22" s="60"/>
      <c r="E22" s="60"/>
      <c r="F22" s="18"/>
      <c r="G22" s="9"/>
      <c r="H22" s="5"/>
      <c r="I22" s="5"/>
    </row>
    <row r="23" spans="1:10" ht="15.75" thickBot="1" x14ac:dyDescent="0.3">
      <c r="B23" s="76" t="s">
        <v>30</v>
      </c>
      <c r="C23" s="77"/>
      <c r="D23" s="77"/>
      <c r="E23" s="77"/>
      <c r="F23" s="78"/>
      <c r="G23" s="79">
        <f>+G8+G10-G18</f>
        <v>105790040333.79999</v>
      </c>
      <c r="H23" s="6"/>
      <c r="I23" s="5"/>
    </row>
    <row r="25" spans="1:10" x14ac:dyDescent="0.25">
      <c r="A25" s="5"/>
      <c r="B25" s="5"/>
      <c r="C25" s="5"/>
      <c r="D25" s="5"/>
      <c r="E25" s="5"/>
      <c r="F25" s="5"/>
      <c r="G25" s="58"/>
      <c r="H25" s="5"/>
      <c r="I25" s="5"/>
      <c r="J25" s="5"/>
    </row>
    <row r="26" spans="1:10" hidden="1" x14ac:dyDescent="0.25">
      <c r="A26" s="22"/>
      <c r="B26" s="23"/>
      <c r="C26" s="22"/>
      <c r="D26" s="24"/>
      <c r="E26" s="24"/>
      <c r="F26" s="22"/>
      <c r="G26" s="22"/>
      <c r="H26" s="5"/>
      <c r="I26" s="5"/>
      <c r="J26" s="5"/>
    </row>
    <row r="27" spans="1:10" ht="15.75" hidden="1" x14ac:dyDescent="0.25">
      <c r="A27" s="25"/>
      <c r="B27" s="23"/>
      <c r="C27" s="22"/>
      <c r="D27" s="26"/>
      <c r="E27" s="26"/>
      <c r="F27" s="22"/>
      <c r="G27" s="19"/>
      <c r="H27" s="5"/>
      <c r="I27" s="5"/>
      <c r="J27" s="5"/>
    </row>
    <row r="28" spans="1:10" hidden="1" x14ac:dyDescent="0.25">
      <c r="A28" s="27"/>
      <c r="B28" s="28"/>
      <c r="C28" s="22"/>
      <c r="D28" s="26"/>
      <c r="E28" s="26"/>
      <c r="F28" s="22"/>
      <c r="G28" s="20"/>
      <c r="H28" s="5"/>
      <c r="I28" s="5"/>
      <c r="J28" s="5"/>
    </row>
    <row r="29" spans="1:10" x14ac:dyDescent="0.25">
      <c r="A29" s="5"/>
      <c r="B29" s="23"/>
      <c r="C29" s="22"/>
      <c r="D29" s="29"/>
      <c r="E29" s="29"/>
      <c r="F29" s="22"/>
      <c r="G29" s="57"/>
      <c r="H29" s="5"/>
      <c r="I29" s="5"/>
      <c r="J29" s="5"/>
    </row>
    <row r="30" spans="1:10" ht="15.75" x14ac:dyDescent="0.25">
      <c r="A30" s="27"/>
      <c r="B30" s="30"/>
      <c r="C30" s="22"/>
      <c r="D30" s="31"/>
      <c r="E30" s="31"/>
      <c r="F30" s="22"/>
      <c r="G30" s="22"/>
      <c r="H30" s="5"/>
      <c r="I30" s="5"/>
      <c r="J30" s="5"/>
    </row>
    <row r="31" spans="1:10" ht="15.75" x14ac:dyDescent="0.25">
      <c r="A31" s="32"/>
      <c r="B31" s="5"/>
      <c r="C31" s="5"/>
      <c r="D31" s="5"/>
      <c r="E31" s="5"/>
      <c r="F31" s="5"/>
      <c r="G31" s="5"/>
      <c r="H31" s="5"/>
      <c r="I31" s="5"/>
      <c r="J31" s="5"/>
    </row>
    <row r="33" spans="1:10" x14ac:dyDescent="0.25">
      <c r="A33" s="5"/>
      <c r="B33" s="5"/>
      <c r="C33" s="5"/>
      <c r="D33" s="5"/>
      <c r="E33" s="5"/>
      <c r="F33" s="21"/>
      <c r="G33" s="21"/>
      <c r="H33" s="5"/>
      <c r="I33" s="5"/>
      <c r="J33" s="5"/>
    </row>
    <row r="35" spans="1:10" ht="15.75" x14ac:dyDescent="0.25">
      <c r="A35" s="25"/>
      <c r="B35" s="5"/>
      <c r="C35" s="5"/>
      <c r="D35" s="25"/>
      <c r="E35" s="25"/>
      <c r="F35" s="5"/>
      <c r="G35" s="5"/>
      <c r="H35" s="5"/>
      <c r="I35" s="5"/>
      <c r="J35" s="5"/>
    </row>
    <row r="36" spans="1:10" x14ac:dyDescent="0.25">
      <c r="A36" s="27"/>
      <c r="B36" s="5"/>
      <c r="C36" s="5"/>
      <c r="D36" s="27"/>
      <c r="E36" s="27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7"/>
      <c r="B38" s="5"/>
      <c r="C38" s="5"/>
      <c r="D38" s="27"/>
      <c r="E38" s="27"/>
    </row>
    <row r="39" spans="1:10" ht="15.75" x14ac:dyDescent="0.25">
      <c r="A39" s="32"/>
      <c r="B39" s="5"/>
      <c r="C39" s="5"/>
      <c r="D39" s="32"/>
      <c r="E39" s="32"/>
    </row>
  </sheetData>
  <mergeCells count="5">
    <mergeCell ref="B7:F7"/>
    <mergeCell ref="B6:G6"/>
    <mergeCell ref="B3:G3"/>
    <mergeCell ref="B4:G4"/>
    <mergeCell ref="B5:G5"/>
  </mergeCells>
  <pageMargins left="0.19685039370078741" right="0.19685039370078741" top="0.15748031496062992" bottom="0.1574803149606299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37" workbookViewId="0">
      <selection activeCell="A64" sqref="A64"/>
    </sheetView>
  </sheetViews>
  <sheetFormatPr baseColWidth="10" defaultRowHeight="12.75" x14ac:dyDescent="0.2"/>
  <cols>
    <col min="1" max="1" width="56.85546875" bestFit="1" customWidth="1"/>
    <col min="2" max="2" width="17" bestFit="1" customWidth="1"/>
    <col min="3" max="3" width="15.42578125" bestFit="1" customWidth="1"/>
    <col min="4" max="7" width="17.42578125" bestFit="1" customWidth="1"/>
  </cols>
  <sheetData>
    <row r="1" spans="1:7" x14ac:dyDescent="0.2">
      <c r="A1" s="35" t="s">
        <v>13</v>
      </c>
      <c r="B1" s="36" t="s">
        <v>74</v>
      </c>
      <c r="C1" s="36" t="s">
        <v>75</v>
      </c>
      <c r="D1" s="36" t="s">
        <v>76</v>
      </c>
      <c r="E1" s="36" t="s">
        <v>77</v>
      </c>
      <c r="F1" s="36" t="s">
        <v>78</v>
      </c>
      <c r="G1" s="36" t="s">
        <v>79</v>
      </c>
    </row>
    <row r="2" spans="1:7" x14ac:dyDescent="0.2">
      <c r="A2" s="36" t="s">
        <v>80</v>
      </c>
      <c r="B2" s="53"/>
      <c r="C2" s="53"/>
      <c r="D2" s="53"/>
      <c r="E2" s="53"/>
      <c r="F2" s="53"/>
      <c r="G2" s="53"/>
    </row>
    <row r="3" spans="1:7" x14ac:dyDescent="0.2">
      <c r="A3" s="36" t="s">
        <v>81</v>
      </c>
      <c r="B3" s="37">
        <v>4196927572.0900002</v>
      </c>
      <c r="C3" s="53"/>
      <c r="D3" s="37">
        <v>4196927572.0900002</v>
      </c>
      <c r="E3" s="37">
        <v>3132755558.3899999</v>
      </c>
      <c r="F3" s="37">
        <v>3132755558.3899999</v>
      </c>
      <c r="G3" s="37">
        <v>-1064172013.7</v>
      </c>
    </row>
    <row r="4" spans="1:7" x14ac:dyDescent="0.2">
      <c r="A4" s="36" t="s">
        <v>82</v>
      </c>
      <c r="B4" s="53"/>
      <c r="C4" s="53"/>
      <c r="D4" s="53"/>
      <c r="E4" s="53"/>
      <c r="F4" s="53"/>
      <c r="G4" s="53"/>
    </row>
    <row r="5" spans="1:7" x14ac:dyDescent="0.2">
      <c r="A5" s="36" t="s">
        <v>83</v>
      </c>
      <c r="B5" s="53"/>
      <c r="C5" s="37">
        <v>20847604.609999999</v>
      </c>
      <c r="D5" s="37">
        <v>20847604.609999999</v>
      </c>
      <c r="E5" s="37">
        <v>24933772.07</v>
      </c>
      <c r="F5" s="37">
        <v>24933772.07</v>
      </c>
      <c r="G5" s="37">
        <v>24933772.07</v>
      </c>
    </row>
    <row r="6" spans="1:7" x14ac:dyDescent="0.2">
      <c r="A6" s="36" t="s">
        <v>84</v>
      </c>
      <c r="B6" s="37">
        <v>3291376452.96</v>
      </c>
      <c r="C6" s="53"/>
      <c r="D6" s="37">
        <v>3291376452.96</v>
      </c>
      <c r="E6" s="37">
        <v>2596014930.0300002</v>
      </c>
      <c r="F6" s="37">
        <v>2596014930.0300002</v>
      </c>
      <c r="G6" s="37">
        <v>-695361522.92999995</v>
      </c>
    </row>
    <row r="7" spans="1:7" x14ac:dyDescent="0.2">
      <c r="A7" s="36" t="s">
        <v>85</v>
      </c>
      <c r="B7" s="37">
        <v>261477681</v>
      </c>
      <c r="C7" s="37">
        <v>465746.08</v>
      </c>
      <c r="D7" s="37">
        <v>261943427.08000001</v>
      </c>
      <c r="E7" s="37">
        <v>153808100.94</v>
      </c>
      <c r="F7" s="37">
        <v>147384102.94999999</v>
      </c>
      <c r="G7" s="37">
        <v>-114093578.05</v>
      </c>
    </row>
    <row r="8" spans="1:7" x14ac:dyDescent="0.2">
      <c r="A8" s="36" t="s">
        <v>86</v>
      </c>
      <c r="B8" s="37">
        <v>708155340</v>
      </c>
      <c r="C8" s="37">
        <v>18612000</v>
      </c>
      <c r="D8" s="37">
        <v>726767340</v>
      </c>
      <c r="E8" s="37">
        <v>194936507.00999999</v>
      </c>
      <c r="F8" s="37">
        <v>194936507.00999999</v>
      </c>
      <c r="G8" s="37">
        <v>-513218832.99000001</v>
      </c>
    </row>
    <row r="9" spans="1:7" x14ac:dyDescent="0.2">
      <c r="A9" s="36" t="s">
        <v>87</v>
      </c>
      <c r="B9" s="37">
        <v>34670114</v>
      </c>
      <c r="C9" s="37">
        <v>3789121.02</v>
      </c>
      <c r="D9" s="37">
        <v>38459235.020000003</v>
      </c>
      <c r="E9" s="37">
        <v>26749866.390000001</v>
      </c>
      <c r="F9" s="37">
        <v>26749866.390000001</v>
      </c>
      <c r="G9" s="37">
        <v>-7920247.6100000003</v>
      </c>
    </row>
    <row r="10" spans="1:7" x14ac:dyDescent="0.2">
      <c r="A10" s="36" t="s">
        <v>88</v>
      </c>
      <c r="B10" s="37">
        <v>41928453874</v>
      </c>
      <c r="C10" s="37">
        <v>-2044092</v>
      </c>
      <c r="D10" s="37">
        <v>41926409782</v>
      </c>
      <c r="E10" s="37">
        <v>32972892131.84</v>
      </c>
      <c r="F10" s="37">
        <v>32146709739.16</v>
      </c>
      <c r="G10" s="37">
        <v>-9781744134.8400002</v>
      </c>
    </row>
    <row r="11" spans="1:7" x14ac:dyDescent="0.2">
      <c r="A11" s="36" t="s">
        <v>89</v>
      </c>
      <c r="B11" s="53"/>
      <c r="C11" s="53"/>
      <c r="D11" s="53"/>
      <c r="E11" s="53"/>
      <c r="F11" s="37">
        <v>33131216825.34</v>
      </c>
      <c r="G11" s="53"/>
    </row>
    <row r="12" spans="1:7" x14ac:dyDescent="0.2">
      <c r="A12" s="36" t="s">
        <v>90</v>
      </c>
      <c r="B12" s="37">
        <v>33411887160</v>
      </c>
      <c r="C12" s="53"/>
      <c r="D12" s="37">
        <v>33411887160</v>
      </c>
      <c r="E12" s="37">
        <v>25962034911.84</v>
      </c>
      <c r="F12" s="37">
        <v>25135852519.16</v>
      </c>
      <c r="G12" s="37">
        <v>-8276034640.8400002</v>
      </c>
    </row>
    <row r="13" spans="1:7" x14ac:dyDescent="0.2">
      <c r="A13" s="36" t="s">
        <v>91</v>
      </c>
      <c r="B13" s="37">
        <v>1821859165</v>
      </c>
      <c r="C13" s="37">
        <v>-2044092</v>
      </c>
      <c r="D13" s="37">
        <v>1819815073</v>
      </c>
      <c r="E13" s="37">
        <v>1431843931</v>
      </c>
      <c r="F13" s="37">
        <v>1431843931</v>
      </c>
      <c r="G13" s="37">
        <v>-390015234</v>
      </c>
    </row>
    <row r="14" spans="1:7" x14ac:dyDescent="0.2">
      <c r="A14" s="36" t="s">
        <v>92</v>
      </c>
      <c r="B14" s="37">
        <v>1435858041</v>
      </c>
      <c r="C14" s="53"/>
      <c r="D14" s="37">
        <v>1435858041</v>
      </c>
      <c r="E14" s="37">
        <v>1122180101</v>
      </c>
      <c r="F14" s="37">
        <v>1122180101</v>
      </c>
      <c r="G14" s="37">
        <v>-313677940</v>
      </c>
    </row>
    <row r="15" spans="1:7" x14ac:dyDescent="0.2">
      <c r="A15" s="36" t="s">
        <v>93</v>
      </c>
      <c r="B15" s="53"/>
      <c r="C15" s="53"/>
      <c r="D15" s="53"/>
      <c r="E15" s="53"/>
      <c r="F15" s="53"/>
      <c r="G15" s="53"/>
    </row>
    <row r="16" spans="1:7" x14ac:dyDescent="0.2">
      <c r="A16" s="36" t="s">
        <v>94</v>
      </c>
      <c r="B16" s="53"/>
      <c r="C16" s="53"/>
      <c r="D16" s="53"/>
      <c r="E16" s="53"/>
      <c r="F16" s="53"/>
      <c r="G16" s="53"/>
    </row>
    <row r="17" spans="1:7" x14ac:dyDescent="0.2">
      <c r="A17" s="36" t="s">
        <v>95</v>
      </c>
      <c r="B17" s="37">
        <v>668417670</v>
      </c>
      <c r="C17" s="53"/>
      <c r="D17" s="37">
        <v>668417670</v>
      </c>
      <c r="E17" s="37">
        <v>444901425</v>
      </c>
      <c r="F17" s="37">
        <v>444901425</v>
      </c>
      <c r="G17" s="37">
        <v>-223516245</v>
      </c>
    </row>
    <row r="18" spans="1:7" x14ac:dyDescent="0.2">
      <c r="A18" s="36" t="s">
        <v>96</v>
      </c>
      <c r="B18" s="53"/>
      <c r="C18" s="53"/>
      <c r="D18" s="53"/>
      <c r="E18" s="53"/>
      <c r="F18" s="53"/>
      <c r="G18" s="53"/>
    </row>
    <row r="19" spans="1:7" x14ac:dyDescent="0.2">
      <c r="A19" s="36" t="s">
        <v>97</v>
      </c>
      <c r="B19" s="53"/>
      <c r="C19" s="53"/>
      <c r="D19" s="53"/>
      <c r="E19" s="53"/>
      <c r="F19" s="53"/>
      <c r="G19" s="53"/>
    </row>
    <row r="20" spans="1:7" x14ac:dyDescent="0.2">
      <c r="A20" s="36" t="s">
        <v>98</v>
      </c>
      <c r="B20" s="37">
        <v>1134881934</v>
      </c>
      <c r="C20" s="53"/>
      <c r="D20" s="37">
        <v>1134881934</v>
      </c>
      <c r="E20" s="37">
        <v>685240369</v>
      </c>
      <c r="F20" s="37">
        <v>685240369</v>
      </c>
      <c r="G20" s="37">
        <v>-449641565</v>
      </c>
    </row>
    <row r="21" spans="1:7" x14ac:dyDescent="0.2">
      <c r="A21" s="36" t="s">
        <v>99</v>
      </c>
      <c r="B21" s="37">
        <v>3455549904</v>
      </c>
      <c r="C21" s="53"/>
      <c r="D21" s="37">
        <v>3455549904</v>
      </c>
      <c r="E21" s="37">
        <v>3326691394</v>
      </c>
      <c r="F21" s="37">
        <v>3326691394</v>
      </c>
      <c r="G21" s="37">
        <v>-128858510</v>
      </c>
    </row>
    <row r="22" spans="1:7" x14ac:dyDescent="0.2">
      <c r="A22" s="36" t="s">
        <v>100</v>
      </c>
      <c r="B22" s="53"/>
      <c r="C22" s="53"/>
      <c r="D22" s="53"/>
      <c r="E22" s="53"/>
      <c r="F22" s="53"/>
      <c r="G22" s="53"/>
    </row>
    <row r="23" spans="1:7" x14ac:dyDescent="0.2">
      <c r="A23" s="36" t="s">
        <v>101</v>
      </c>
      <c r="B23" s="37">
        <v>1107659358.95</v>
      </c>
      <c r="C23" s="37">
        <v>319612303.98000002</v>
      </c>
      <c r="D23" s="37">
        <v>1427271662.9300001</v>
      </c>
      <c r="E23" s="37">
        <v>1095666870.8900001</v>
      </c>
      <c r="F23" s="37">
        <v>1044661074.58</v>
      </c>
      <c r="G23" s="37">
        <v>-62998284.369999997</v>
      </c>
    </row>
    <row r="24" spans="1:7" x14ac:dyDescent="0.2">
      <c r="A24" s="36" t="s">
        <v>102</v>
      </c>
      <c r="B24" s="53"/>
      <c r="C24" s="53"/>
      <c r="D24" s="53"/>
      <c r="E24" s="53"/>
      <c r="F24" s="53"/>
      <c r="G24" s="53"/>
    </row>
    <row r="25" spans="1:7" x14ac:dyDescent="0.2">
      <c r="A25" s="36" t="s">
        <v>103</v>
      </c>
      <c r="B25" s="37">
        <v>99373061</v>
      </c>
      <c r="C25" s="53"/>
      <c r="D25" s="37">
        <v>99373061</v>
      </c>
      <c r="E25" s="37">
        <v>74529792</v>
      </c>
      <c r="F25" s="37">
        <v>74529792</v>
      </c>
      <c r="G25" s="37">
        <v>-24843269</v>
      </c>
    </row>
    <row r="26" spans="1:7" x14ac:dyDescent="0.2">
      <c r="A26" s="36" t="s">
        <v>104</v>
      </c>
      <c r="B26" s="37">
        <v>490175651</v>
      </c>
      <c r="C26" s="53"/>
      <c r="D26" s="37">
        <v>490175651</v>
      </c>
      <c r="E26" s="53"/>
      <c r="F26" s="53"/>
      <c r="G26" s="37">
        <v>-490175651</v>
      </c>
    </row>
    <row r="27" spans="1:7" x14ac:dyDescent="0.2">
      <c r="A27" s="36" t="s">
        <v>105</v>
      </c>
      <c r="B27" s="37">
        <v>22370846</v>
      </c>
      <c r="C27" s="37">
        <v>302353954</v>
      </c>
      <c r="D27" s="37">
        <v>324724800</v>
      </c>
      <c r="E27" s="37">
        <v>16131000</v>
      </c>
      <c r="F27" s="37">
        <v>16131000</v>
      </c>
      <c r="G27" s="37">
        <v>-6239846</v>
      </c>
    </row>
    <row r="28" spans="1:7" x14ac:dyDescent="0.2">
      <c r="A28" s="36" t="s">
        <v>106</v>
      </c>
      <c r="B28" s="37">
        <v>495739800.94999999</v>
      </c>
      <c r="C28" s="37">
        <v>17258349.98</v>
      </c>
      <c r="D28" s="37">
        <v>512998150.93000001</v>
      </c>
      <c r="E28" s="37">
        <v>1005006078.89</v>
      </c>
      <c r="F28" s="37">
        <v>954000282.58000004</v>
      </c>
      <c r="G28" s="37">
        <v>458260481.63</v>
      </c>
    </row>
    <row r="29" spans="1:7" x14ac:dyDescent="0.2">
      <c r="A29" s="36" t="s">
        <v>107</v>
      </c>
      <c r="B29" s="53"/>
      <c r="C29" s="53"/>
      <c r="D29" s="53"/>
      <c r="E29" s="53"/>
      <c r="F29" s="53"/>
      <c r="G29" s="53"/>
    </row>
    <row r="30" spans="1:7" x14ac:dyDescent="0.2">
      <c r="A30" s="36" t="s">
        <v>108</v>
      </c>
      <c r="B30" s="53"/>
      <c r="C30" s="53"/>
      <c r="D30" s="53"/>
      <c r="E30" s="53"/>
      <c r="F30" s="53"/>
      <c r="G30" s="53"/>
    </row>
    <row r="31" spans="1:7" x14ac:dyDescent="0.2">
      <c r="A31" s="36" t="s">
        <v>109</v>
      </c>
      <c r="B31" s="53"/>
      <c r="C31" s="53"/>
      <c r="D31" s="53"/>
      <c r="E31" s="53"/>
      <c r="F31" s="53"/>
      <c r="G31" s="53"/>
    </row>
    <row r="32" spans="1:7" x14ac:dyDescent="0.2">
      <c r="A32" s="36" t="s">
        <v>110</v>
      </c>
      <c r="B32" s="53"/>
      <c r="C32" s="53"/>
      <c r="D32" s="53"/>
      <c r="E32" s="53"/>
      <c r="F32" s="53"/>
      <c r="G32" s="53"/>
    </row>
    <row r="33" spans="1:7" x14ac:dyDescent="0.2">
      <c r="A33" s="36" t="s">
        <v>111</v>
      </c>
      <c r="B33" s="53"/>
      <c r="C33" s="53"/>
      <c r="D33" s="53"/>
      <c r="E33" s="53"/>
      <c r="F33" s="53"/>
      <c r="G33" s="53"/>
    </row>
    <row r="34" spans="1:7" x14ac:dyDescent="0.2">
      <c r="A34" s="36" t="s">
        <v>112</v>
      </c>
      <c r="B34" s="53"/>
      <c r="C34" s="53"/>
      <c r="D34" s="53"/>
      <c r="E34" s="53"/>
      <c r="F34" s="53"/>
      <c r="G34" s="53"/>
    </row>
    <row r="35" spans="1:7" x14ac:dyDescent="0.2">
      <c r="A35" s="36" t="s">
        <v>113</v>
      </c>
      <c r="B35" s="37">
        <v>51528720393</v>
      </c>
      <c r="C35" s="37">
        <v>361282683.69</v>
      </c>
      <c r="D35" s="37">
        <v>51890003076.690002</v>
      </c>
      <c r="E35" s="37">
        <v>40197757737.559998</v>
      </c>
      <c r="F35" s="37">
        <v>39314145550.580002</v>
      </c>
      <c r="G35" s="37">
        <v>-12214574842.42</v>
      </c>
    </row>
    <row r="36" spans="1:7" x14ac:dyDescent="0.2">
      <c r="A36" s="36" t="s">
        <v>114</v>
      </c>
      <c r="B36" s="53"/>
      <c r="C36" s="53"/>
      <c r="D36" s="53"/>
      <c r="E36" s="53"/>
      <c r="F36" s="53"/>
      <c r="G36" s="53"/>
    </row>
    <row r="37" spans="1:7" x14ac:dyDescent="0.2">
      <c r="A37" s="36" t="s">
        <v>115</v>
      </c>
      <c r="B37" s="53"/>
      <c r="C37" s="53"/>
      <c r="D37" s="53"/>
      <c r="E37" s="53"/>
      <c r="F37" s="53"/>
      <c r="G37" s="53"/>
    </row>
    <row r="38" spans="1:7" x14ac:dyDescent="0.2">
      <c r="A38" s="36" t="s">
        <v>116</v>
      </c>
      <c r="B38" s="37">
        <v>42620449041</v>
      </c>
      <c r="C38" s="37">
        <v>-489811390.35000002</v>
      </c>
      <c r="D38" s="37">
        <v>42130637650.650002</v>
      </c>
      <c r="E38" s="37">
        <v>30590116535.110001</v>
      </c>
      <c r="F38" s="37">
        <v>30590116535.110001</v>
      </c>
      <c r="G38" s="37">
        <v>-12030332505.889999</v>
      </c>
    </row>
    <row r="39" spans="1:7" x14ac:dyDescent="0.2">
      <c r="A39" s="36" t="s">
        <v>117</v>
      </c>
      <c r="B39" s="37">
        <v>25406891994</v>
      </c>
      <c r="C39" s="37">
        <v>-932518</v>
      </c>
      <c r="D39" s="37">
        <v>25405959476</v>
      </c>
      <c r="E39" s="37">
        <v>17481000636.759998</v>
      </c>
      <c r="F39" s="37">
        <v>17481000636.759998</v>
      </c>
      <c r="G39" s="37">
        <v>-7925891357.2399998</v>
      </c>
    </row>
    <row r="40" spans="1:7" x14ac:dyDescent="0.2">
      <c r="A40" s="36" t="s">
        <v>118</v>
      </c>
      <c r="B40" s="37">
        <v>2882960450</v>
      </c>
      <c r="C40" s="53"/>
      <c r="D40" s="37">
        <v>2882960450</v>
      </c>
      <c r="E40" s="37">
        <v>2065354428</v>
      </c>
      <c r="F40" s="37">
        <v>2065354428</v>
      </c>
      <c r="G40" s="37">
        <v>-817606022</v>
      </c>
    </row>
    <row r="41" spans="1:7" x14ac:dyDescent="0.2">
      <c r="A41" s="36" t="s">
        <v>119</v>
      </c>
      <c r="B41" s="37">
        <v>4690969385</v>
      </c>
      <c r="C41" s="37">
        <v>-469872207</v>
      </c>
      <c r="D41" s="37">
        <v>4221097178</v>
      </c>
      <c r="E41" s="37">
        <v>3804479995</v>
      </c>
      <c r="F41" s="37">
        <v>3804479995</v>
      </c>
      <c r="G41" s="37">
        <v>-886489390</v>
      </c>
    </row>
    <row r="42" spans="1:7" x14ac:dyDescent="0.2">
      <c r="A42" s="36" t="s">
        <v>120</v>
      </c>
      <c r="B42" s="37">
        <v>4711035787</v>
      </c>
      <c r="C42" s="37">
        <v>-13180483</v>
      </c>
      <c r="D42" s="37">
        <v>4697855304</v>
      </c>
      <c r="E42" s="37">
        <v>3523391478</v>
      </c>
      <c r="F42" s="37">
        <v>3523391478</v>
      </c>
      <c r="G42" s="37">
        <v>-1187644309</v>
      </c>
    </row>
    <row r="43" spans="1:7" x14ac:dyDescent="0.2">
      <c r="A43" s="36" t="s">
        <v>121</v>
      </c>
      <c r="B43" s="37">
        <v>1608308856</v>
      </c>
      <c r="C43" s="37">
        <v>-29070281</v>
      </c>
      <c r="D43" s="37">
        <v>1579238575</v>
      </c>
      <c r="E43" s="37">
        <v>1184199655</v>
      </c>
      <c r="F43" s="37">
        <v>1184199655</v>
      </c>
      <c r="G43" s="37">
        <v>-424109201</v>
      </c>
    </row>
    <row r="44" spans="1:7" x14ac:dyDescent="0.2">
      <c r="A44" s="36" t="s">
        <v>122</v>
      </c>
      <c r="B44" s="37">
        <v>287399610</v>
      </c>
      <c r="C44" s="37">
        <v>7368892.6500000004</v>
      </c>
      <c r="D44" s="37">
        <v>294768502.64999998</v>
      </c>
      <c r="E44" s="37">
        <v>203265737.34999999</v>
      </c>
      <c r="F44" s="37">
        <v>203265737.34999999</v>
      </c>
      <c r="G44" s="37">
        <v>-84133872.650000006</v>
      </c>
    </row>
    <row r="45" spans="1:7" x14ac:dyDescent="0.2">
      <c r="A45" s="36" t="s">
        <v>123</v>
      </c>
      <c r="B45" s="37">
        <v>277360589</v>
      </c>
      <c r="C45" s="37">
        <v>1679313</v>
      </c>
      <c r="D45" s="37">
        <v>279039902</v>
      </c>
      <c r="E45" s="37">
        <v>251135910</v>
      </c>
      <c r="F45" s="37">
        <v>251135910</v>
      </c>
      <c r="G45" s="37">
        <v>-26224679</v>
      </c>
    </row>
    <row r="46" spans="1:7" x14ac:dyDescent="0.2">
      <c r="A46" s="36" t="s">
        <v>124</v>
      </c>
      <c r="B46" s="37">
        <v>2755522370</v>
      </c>
      <c r="C46" s="37">
        <v>14195893</v>
      </c>
      <c r="D46" s="37">
        <v>2769718263</v>
      </c>
      <c r="E46" s="37">
        <v>2077288695</v>
      </c>
      <c r="F46" s="37">
        <v>2077288695</v>
      </c>
      <c r="G46" s="37">
        <v>-678233675</v>
      </c>
    </row>
    <row r="47" spans="1:7" x14ac:dyDescent="0.2">
      <c r="A47" s="36" t="s">
        <v>125</v>
      </c>
      <c r="B47" s="37">
        <v>4786304881</v>
      </c>
      <c r="C47" s="37">
        <v>5217757279.8999996</v>
      </c>
      <c r="D47" s="37">
        <v>10004062160.9</v>
      </c>
      <c r="E47" s="37">
        <v>9070968657.4200001</v>
      </c>
      <c r="F47" s="37">
        <v>9070968657.4200001</v>
      </c>
      <c r="G47" s="37">
        <v>4284663776.4200001</v>
      </c>
    </row>
    <row r="48" spans="1:7" x14ac:dyDescent="0.2">
      <c r="A48" s="36" t="s">
        <v>126</v>
      </c>
      <c r="B48" s="53"/>
      <c r="C48" s="53"/>
      <c r="D48" s="53"/>
      <c r="E48" s="53"/>
      <c r="F48" s="53"/>
      <c r="G48" s="53"/>
    </row>
    <row r="49" spans="1:7" x14ac:dyDescent="0.2">
      <c r="A49" s="36" t="s">
        <v>127</v>
      </c>
      <c r="B49" s="37">
        <v>4786304881</v>
      </c>
      <c r="C49" s="37">
        <v>5217757279.8999996</v>
      </c>
      <c r="D49" s="37">
        <v>10004062160.9</v>
      </c>
      <c r="E49" s="37">
        <v>9070968657.4200001</v>
      </c>
      <c r="F49" s="37">
        <v>9070968657.4200001</v>
      </c>
      <c r="G49" s="37">
        <v>4284663776.4200001</v>
      </c>
    </row>
    <row r="50" spans="1:7" x14ac:dyDescent="0.2">
      <c r="A50" s="36" t="s">
        <v>128</v>
      </c>
      <c r="B50" s="53"/>
      <c r="C50" s="53"/>
      <c r="D50" s="53"/>
      <c r="E50" s="53"/>
      <c r="F50" s="53"/>
      <c r="G50" s="53"/>
    </row>
    <row r="51" spans="1:7" x14ac:dyDescent="0.2">
      <c r="A51" s="36" t="s">
        <v>129</v>
      </c>
      <c r="B51" s="53"/>
      <c r="C51" s="53"/>
      <c r="D51" s="53"/>
      <c r="E51" s="53"/>
      <c r="F51" s="53"/>
      <c r="G51" s="53"/>
    </row>
    <row r="52" spans="1:7" x14ac:dyDescent="0.2">
      <c r="A52" s="36" t="s">
        <v>130</v>
      </c>
      <c r="B52" s="53"/>
      <c r="C52" s="53"/>
      <c r="D52" s="53"/>
      <c r="E52" s="53"/>
      <c r="F52" s="53"/>
      <c r="G52" s="53"/>
    </row>
    <row r="53" spans="1:7" x14ac:dyDescent="0.2">
      <c r="A53" s="36" t="s">
        <v>131</v>
      </c>
      <c r="B53" s="53"/>
      <c r="C53" s="53"/>
      <c r="D53" s="53"/>
      <c r="E53" s="53"/>
      <c r="F53" s="53"/>
      <c r="G53" s="53"/>
    </row>
    <row r="54" spans="1:7" x14ac:dyDescent="0.2">
      <c r="A54" s="36" t="s">
        <v>132</v>
      </c>
      <c r="B54" s="53"/>
      <c r="C54" s="53"/>
      <c r="D54" s="53"/>
      <c r="E54" s="53"/>
      <c r="F54" s="53"/>
      <c r="G54" s="53"/>
    </row>
    <row r="55" spans="1:7" x14ac:dyDescent="0.2">
      <c r="A55" s="36" t="s">
        <v>133</v>
      </c>
      <c r="B55" s="53"/>
      <c r="C55" s="53"/>
      <c r="D55" s="53"/>
      <c r="E55" s="53"/>
      <c r="F55" s="53"/>
      <c r="G55" s="53"/>
    </row>
    <row r="56" spans="1:7" x14ac:dyDescent="0.2">
      <c r="A56" s="36" t="s">
        <v>134</v>
      </c>
      <c r="B56" s="53"/>
      <c r="C56" s="53"/>
      <c r="D56" s="53"/>
      <c r="E56" s="53"/>
      <c r="F56" s="53"/>
      <c r="G56" s="53"/>
    </row>
    <row r="57" spans="1:7" x14ac:dyDescent="0.2">
      <c r="A57" s="36" t="s">
        <v>135</v>
      </c>
      <c r="B57" s="37">
        <v>47406753922</v>
      </c>
      <c r="C57" s="37">
        <v>4727945889.5500002</v>
      </c>
      <c r="D57" s="37">
        <v>52134699811.550003</v>
      </c>
      <c r="E57" s="37">
        <v>39661085192.529999</v>
      </c>
      <c r="F57" s="37">
        <v>39661085192.529999</v>
      </c>
      <c r="G57" s="37">
        <v>-7745668729.4700003</v>
      </c>
    </row>
    <row r="58" spans="1:7" x14ac:dyDescent="0.2">
      <c r="A58" s="36" t="s">
        <v>136</v>
      </c>
      <c r="B58" s="53"/>
      <c r="C58" s="53"/>
      <c r="D58" s="53"/>
      <c r="E58" s="53"/>
      <c r="F58" s="53"/>
      <c r="G58" s="53"/>
    </row>
    <row r="59" spans="1:7" x14ac:dyDescent="0.2">
      <c r="A59" s="36" t="s">
        <v>137</v>
      </c>
      <c r="B59" s="53"/>
      <c r="C59" s="53"/>
      <c r="D59" s="53"/>
      <c r="E59" s="53"/>
      <c r="F59" s="53"/>
      <c r="G59" s="53"/>
    </row>
    <row r="60" spans="1:7" x14ac:dyDescent="0.2">
      <c r="A60" s="36" t="s">
        <v>138</v>
      </c>
      <c r="B60" s="37">
        <v>98935474315</v>
      </c>
      <c r="C60" s="37">
        <v>5089228573.2399998</v>
      </c>
      <c r="D60" s="37">
        <v>104024702888.24001</v>
      </c>
      <c r="E60" s="37">
        <v>79858842930.089996</v>
      </c>
      <c r="F60" s="37">
        <v>78975230743.110001</v>
      </c>
      <c r="G60" s="37">
        <v>-19960243571.889999</v>
      </c>
    </row>
    <row r="61" spans="1:7" x14ac:dyDescent="0.2">
      <c r="A61" s="36" t="s">
        <v>139</v>
      </c>
      <c r="B61" s="53"/>
      <c r="C61" s="53"/>
      <c r="D61" s="53"/>
      <c r="E61" s="53"/>
      <c r="F61" s="53"/>
      <c r="G61" s="53"/>
    </row>
    <row r="62" spans="1:7" x14ac:dyDescent="0.2">
      <c r="A62" s="36" t="s">
        <v>140</v>
      </c>
      <c r="B62" s="53"/>
      <c r="C62" s="53"/>
      <c r="D62" s="53"/>
      <c r="E62" s="53"/>
      <c r="F62" s="53"/>
      <c r="G62" s="53"/>
    </row>
    <row r="63" spans="1:7" x14ac:dyDescent="0.2">
      <c r="A63" s="36" t="s">
        <v>141</v>
      </c>
      <c r="B63" s="53"/>
      <c r="C63" s="53"/>
      <c r="D63" s="53"/>
      <c r="E63" s="53"/>
      <c r="F63" s="53"/>
      <c r="G63" s="53"/>
    </row>
    <row r="64" spans="1:7" x14ac:dyDescent="0.2">
      <c r="A64" s="36" t="s">
        <v>142</v>
      </c>
      <c r="B64" s="53"/>
      <c r="C64" s="53"/>
      <c r="D64" s="53"/>
      <c r="E64" s="53"/>
      <c r="F64" s="53"/>
      <c r="G64" s="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RowHeight="12.75" x14ac:dyDescent="0.2"/>
  <cols>
    <col min="1" max="1" width="44.5703125" customWidth="1"/>
    <col min="2" max="2" width="19.140625" bestFit="1" customWidth="1"/>
    <col min="3" max="3" width="17" bestFit="1" customWidth="1"/>
  </cols>
  <sheetData>
    <row r="1" spans="1:2" x14ac:dyDescent="0.2">
      <c r="A1" s="35" t="s">
        <v>13</v>
      </c>
      <c r="B1" s="36" t="s">
        <v>14</v>
      </c>
    </row>
    <row r="2" spans="1:2" x14ac:dyDescent="0.2">
      <c r="A2" s="39" t="s">
        <v>1</v>
      </c>
      <c r="B2" s="37">
        <v>79743514236.830002</v>
      </c>
    </row>
    <row r="3" spans="1:2" x14ac:dyDescent="0.2">
      <c r="A3" s="39" t="s">
        <v>2</v>
      </c>
      <c r="B3" s="38">
        <v>0</v>
      </c>
    </row>
    <row r="4" spans="1:2" x14ac:dyDescent="0.2">
      <c r="A4" s="40" t="s">
        <v>15</v>
      </c>
      <c r="B4" s="38">
        <v>0</v>
      </c>
    </row>
    <row r="5" spans="1:2" x14ac:dyDescent="0.2">
      <c r="A5" s="40" t="s">
        <v>3</v>
      </c>
      <c r="B5" s="38">
        <v>0</v>
      </c>
    </row>
    <row r="6" spans="1:2" x14ac:dyDescent="0.2">
      <c r="A6" s="40" t="s">
        <v>16</v>
      </c>
      <c r="B6" s="38">
        <v>0</v>
      </c>
    </row>
    <row r="7" spans="1:2" x14ac:dyDescent="0.2">
      <c r="A7" s="40" t="s">
        <v>4</v>
      </c>
      <c r="B7" s="38">
        <v>0</v>
      </c>
    </row>
    <row r="8" spans="1:2" x14ac:dyDescent="0.2">
      <c r="A8" s="40" t="s">
        <v>5</v>
      </c>
      <c r="B8" s="38">
        <v>0</v>
      </c>
    </row>
    <row r="9" spans="1:2" x14ac:dyDescent="0.2">
      <c r="A9" s="40" t="s">
        <v>6</v>
      </c>
      <c r="B9" s="38">
        <v>0</v>
      </c>
    </row>
    <row r="10" spans="1:2" x14ac:dyDescent="0.2">
      <c r="A10" s="39" t="s">
        <v>7</v>
      </c>
      <c r="B10" s="37">
        <v>-5832544.1699999999</v>
      </c>
    </row>
    <row r="11" spans="1:2" x14ac:dyDescent="0.2">
      <c r="A11" s="40" t="s">
        <v>8</v>
      </c>
      <c r="B11" s="37">
        <v>5832544.1699999999</v>
      </c>
    </row>
    <row r="12" spans="1:2" x14ac:dyDescent="0.2">
      <c r="A12" s="40" t="s">
        <v>9</v>
      </c>
      <c r="B12" s="41"/>
    </row>
    <row r="13" spans="1:2" x14ac:dyDescent="0.2">
      <c r="A13" s="40" t="s">
        <v>10</v>
      </c>
      <c r="B13" s="38">
        <v>0</v>
      </c>
    </row>
    <row r="14" spans="1:2" x14ac:dyDescent="0.2">
      <c r="A14" s="39" t="s">
        <v>11</v>
      </c>
      <c r="B14" s="37">
        <v>79737681692.660004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C1" workbookViewId="0">
      <selection activeCell="K3" sqref="K3"/>
    </sheetView>
  </sheetViews>
  <sheetFormatPr baseColWidth="10" defaultRowHeight="12.75" x14ac:dyDescent="0.2"/>
  <cols>
    <col min="1" max="1" width="48" customWidth="1"/>
    <col min="2" max="2" width="42.7109375" bestFit="1" customWidth="1"/>
    <col min="3" max="4" width="11.5703125" bestFit="1" customWidth="1"/>
    <col min="5" max="5" width="11.7109375" bestFit="1" customWidth="1"/>
    <col min="6" max="6" width="12.28515625" bestFit="1" customWidth="1"/>
    <col min="10" max="10" width="42.7109375" bestFit="1" customWidth="1"/>
  </cols>
  <sheetData>
    <row r="1" spans="1:11" ht="38.25" x14ac:dyDescent="0.2">
      <c r="A1" s="54" t="s">
        <v>32</v>
      </c>
      <c r="B1" s="54" t="s">
        <v>13</v>
      </c>
      <c r="C1" s="50" t="s">
        <v>70</v>
      </c>
      <c r="D1" s="50" t="s">
        <v>71</v>
      </c>
      <c r="E1" s="50" t="s">
        <v>72</v>
      </c>
      <c r="F1" s="50" t="s">
        <v>73</v>
      </c>
    </row>
    <row r="2" spans="1:11" x14ac:dyDescent="0.2">
      <c r="A2" s="39" t="s">
        <v>33</v>
      </c>
      <c r="B2" s="46" t="s">
        <v>34</v>
      </c>
      <c r="C2" s="37">
        <v>0</v>
      </c>
      <c r="D2" s="37">
        <v>109394.37</v>
      </c>
      <c r="E2" s="37">
        <v>9621030.9600000009</v>
      </c>
      <c r="F2" s="37">
        <v>-9511636.5899999999</v>
      </c>
      <c r="J2" s="47" t="s">
        <v>36</v>
      </c>
      <c r="K2">
        <f>VLOOKUP(J2,$B$3:$F$300,4,FALSE)</f>
        <v>0</v>
      </c>
    </row>
    <row r="3" spans="1:11" x14ac:dyDescent="0.2">
      <c r="A3" s="40" t="s">
        <v>41</v>
      </c>
      <c r="B3" s="47" t="s">
        <v>42</v>
      </c>
      <c r="C3" s="37">
        <v>0</v>
      </c>
      <c r="D3" s="37">
        <v>109394.37</v>
      </c>
      <c r="E3" s="37">
        <v>9621030.9600000009</v>
      </c>
      <c r="F3" s="37">
        <v>-9511636.5899999999</v>
      </c>
      <c r="J3" s="47" t="s">
        <v>38</v>
      </c>
      <c r="K3">
        <f>VLOOKUP(J3,$B$3:$F$300,4,FALSE)</f>
        <v>0</v>
      </c>
    </row>
    <row r="4" spans="1:11" x14ac:dyDescent="0.2">
      <c r="A4" s="51" t="s">
        <v>68</v>
      </c>
      <c r="B4" s="48" t="s">
        <v>69</v>
      </c>
      <c r="C4" s="37">
        <v>0</v>
      </c>
      <c r="D4" s="37">
        <v>109394.37</v>
      </c>
      <c r="E4" s="37">
        <v>9621030.9600000009</v>
      </c>
      <c r="F4" s="37">
        <v>-9511636.5899999999</v>
      </c>
      <c r="J4" s="47" t="s">
        <v>40</v>
      </c>
      <c r="K4">
        <f>VLOOKUP(J4,$B$3:$F$300,4,FALSE)</f>
        <v>0</v>
      </c>
    </row>
    <row r="5" spans="1:11" x14ac:dyDescent="0.2">
      <c r="A5" s="51" t="s">
        <v>53</v>
      </c>
      <c r="B5" s="48" t="s">
        <v>54</v>
      </c>
      <c r="C5" s="37">
        <v>0</v>
      </c>
      <c r="D5" s="37">
        <v>0</v>
      </c>
      <c r="E5" s="37">
        <v>0</v>
      </c>
      <c r="F5" s="37">
        <v>0</v>
      </c>
      <c r="J5" s="47" t="s">
        <v>42</v>
      </c>
      <c r="K5">
        <f>VLOOKUP(J5,$B$3:$F$300,4,FALSE)</f>
        <v>9621030.9600000009</v>
      </c>
    </row>
    <row r="6" spans="1:11" x14ac:dyDescent="0.2">
      <c r="A6" s="52" t="s">
        <v>55</v>
      </c>
      <c r="B6" s="49" t="s">
        <v>56</v>
      </c>
      <c r="C6" s="37">
        <v>0</v>
      </c>
      <c r="D6" s="37">
        <v>0</v>
      </c>
      <c r="E6" s="37">
        <v>0</v>
      </c>
      <c r="F6" s="37">
        <v>0</v>
      </c>
    </row>
    <row r="7" spans="1:11" x14ac:dyDescent="0.2">
      <c r="A7" s="52" t="s">
        <v>67</v>
      </c>
      <c r="B7" s="49" t="s">
        <v>58</v>
      </c>
      <c r="C7" s="37">
        <v>0</v>
      </c>
      <c r="D7" s="37">
        <v>0</v>
      </c>
      <c r="E7" s="37">
        <v>0</v>
      </c>
      <c r="F7" s="37">
        <v>0</v>
      </c>
    </row>
    <row r="8" spans="1:11" x14ac:dyDescent="0.2">
      <c r="A8" s="52" t="s">
        <v>57</v>
      </c>
      <c r="B8" s="49" t="s">
        <v>58</v>
      </c>
      <c r="C8" s="37">
        <v>0</v>
      </c>
      <c r="D8" s="37">
        <v>0</v>
      </c>
      <c r="E8" s="37">
        <v>0</v>
      </c>
      <c r="F8" s="37">
        <v>0</v>
      </c>
    </row>
    <row r="9" spans="1:11" x14ac:dyDescent="0.2">
      <c r="A9" s="52" t="s">
        <v>59</v>
      </c>
      <c r="B9" s="49" t="s">
        <v>60</v>
      </c>
      <c r="C9" s="37">
        <v>0</v>
      </c>
      <c r="D9" s="37">
        <v>0</v>
      </c>
      <c r="E9" s="37">
        <v>0</v>
      </c>
      <c r="F9" s="37">
        <v>0</v>
      </c>
    </row>
    <row r="10" spans="1:11" x14ac:dyDescent="0.2">
      <c r="A10" s="52" t="s">
        <v>65</v>
      </c>
      <c r="B10" s="49" t="s">
        <v>66</v>
      </c>
      <c r="C10" s="37">
        <v>0</v>
      </c>
      <c r="D10" s="37">
        <v>0</v>
      </c>
      <c r="E10" s="37">
        <v>0</v>
      </c>
      <c r="F10" s="37">
        <v>0</v>
      </c>
    </row>
    <row r="11" spans="1:11" x14ac:dyDescent="0.2">
      <c r="A11" s="52" t="s">
        <v>61</v>
      </c>
      <c r="B11" s="49" t="s">
        <v>62</v>
      </c>
      <c r="C11" s="37">
        <v>0</v>
      </c>
      <c r="D11" s="37">
        <v>0</v>
      </c>
      <c r="E11" s="37">
        <v>0</v>
      </c>
      <c r="F11" s="37">
        <v>0</v>
      </c>
    </row>
    <row r="12" spans="1:11" x14ac:dyDescent="0.2">
      <c r="A12" s="52" t="s">
        <v>63</v>
      </c>
      <c r="B12" s="49" t="s">
        <v>64</v>
      </c>
      <c r="C12" s="37">
        <v>0</v>
      </c>
      <c r="D12" s="37">
        <v>0</v>
      </c>
      <c r="E12" s="37">
        <v>0</v>
      </c>
      <c r="F12" s="37">
        <v>0</v>
      </c>
    </row>
    <row r="13" spans="1:11" x14ac:dyDescent="0.2">
      <c r="A13" s="51" t="s">
        <v>51</v>
      </c>
      <c r="B13" s="48" t="s">
        <v>52</v>
      </c>
      <c r="C13" s="37">
        <v>0</v>
      </c>
      <c r="D13" s="37">
        <v>0</v>
      </c>
      <c r="E13" s="37">
        <v>0</v>
      </c>
      <c r="F13" s="37">
        <v>0</v>
      </c>
    </row>
    <row r="14" spans="1:11" x14ac:dyDescent="0.2">
      <c r="A14" s="51" t="s">
        <v>49</v>
      </c>
      <c r="B14" s="48" t="s">
        <v>50</v>
      </c>
      <c r="C14" s="37">
        <v>0</v>
      </c>
      <c r="D14" s="37">
        <v>0</v>
      </c>
      <c r="E14" s="37">
        <v>0</v>
      </c>
      <c r="F14" s="37">
        <v>0</v>
      </c>
    </row>
    <row r="15" spans="1:11" x14ac:dyDescent="0.2">
      <c r="A15" s="51" t="s">
        <v>47</v>
      </c>
      <c r="B15" s="48" t="s">
        <v>48</v>
      </c>
      <c r="C15" s="37">
        <v>0</v>
      </c>
      <c r="D15" s="37">
        <v>0</v>
      </c>
      <c r="E15" s="37">
        <v>0</v>
      </c>
      <c r="F15" s="37">
        <v>0</v>
      </c>
    </row>
    <row r="16" spans="1:11" x14ac:dyDescent="0.2">
      <c r="A16" s="51" t="s">
        <v>45</v>
      </c>
      <c r="B16" s="48" t="s">
        <v>46</v>
      </c>
      <c r="C16" s="37">
        <v>0</v>
      </c>
      <c r="D16" s="37">
        <v>0</v>
      </c>
      <c r="E16" s="37">
        <v>0</v>
      </c>
      <c r="F16" s="37">
        <v>0</v>
      </c>
    </row>
    <row r="17" spans="1:6" x14ac:dyDescent="0.2">
      <c r="A17" s="51" t="s">
        <v>43</v>
      </c>
      <c r="B17" s="48" t="s">
        <v>44</v>
      </c>
      <c r="C17" s="37">
        <v>0</v>
      </c>
      <c r="D17" s="37">
        <v>0</v>
      </c>
      <c r="E17" s="37">
        <v>0</v>
      </c>
      <c r="F17" s="37">
        <v>0</v>
      </c>
    </row>
    <row r="18" spans="1:6" x14ac:dyDescent="0.2">
      <c r="A18" s="40" t="s">
        <v>39</v>
      </c>
      <c r="B18" s="47" t="s">
        <v>40</v>
      </c>
      <c r="C18" s="37">
        <v>0</v>
      </c>
      <c r="D18" s="37">
        <v>0</v>
      </c>
      <c r="E18" s="37">
        <v>0</v>
      </c>
      <c r="F18" s="37">
        <v>0</v>
      </c>
    </row>
    <row r="19" spans="1:6" x14ac:dyDescent="0.2">
      <c r="A19" s="40" t="s">
        <v>37</v>
      </c>
      <c r="B19" s="47" t="s">
        <v>38</v>
      </c>
      <c r="C19" s="37">
        <v>0</v>
      </c>
      <c r="D19" s="37">
        <v>0</v>
      </c>
      <c r="E19" s="37">
        <v>0</v>
      </c>
      <c r="F19" s="37">
        <v>0</v>
      </c>
    </row>
    <row r="20" spans="1:6" x14ac:dyDescent="0.2">
      <c r="A20" s="40" t="s">
        <v>35</v>
      </c>
      <c r="B20" s="47" t="s">
        <v>36</v>
      </c>
      <c r="C20" s="37">
        <v>0</v>
      </c>
      <c r="D20" s="37">
        <v>0</v>
      </c>
      <c r="E20" s="37">
        <v>0</v>
      </c>
      <c r="F20" s="3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u H W u + P 0 p F p O i 7 L I p s U / + r c u 0 7 P l R Z 0 3 V Z O + p B / r 1 T o n B O u C / r 5 G w z a b l H n z + K 4 P 4 / G z V 1 + + e H P 6 4 u n v r x 3 / / m c v n n 1 5 9 G B / Z 2 e 8 N 7 6 H f 3 c + v f / 4 b r z Z 4 z e / / 9 P j N 8 c v X 3 3 5 k 2 d P T 1 8 R 0 q 9 f / f 6 v f + / O h y + O v z g 9 e v r y 9 6 f R 8 a 8 0 t J / 4 6 v T 1 G x r N 2 R f 0 1 6 v f + / f / v Z + / / v 3 5 j 7 M v n 3 z n x R d H O z t f 7 r 3 5 i b 0 v 7 / / U g 6 c v v 3 r 5 7 Z / 4 f R 6 e P f y 9 z 3 6 f v c d 3 t Q W 3 f P N 7 v 0 n v H j 1 + / d U X x 0 + e n + L X s 9 e / / + s 3 r 7 4 6 e f P V q 9 O j 3 5 t a + 3 8 / P v 6 9 z 1 4 f / T 6 P 7 / L P x y + / f H 3 2 h r r a I c T k 9 8 c n 3 z 7 + y e e / / 6 m A l T + 0 D / 4 D v 7 z 4 8 u n p 7 y 9 I 8 O d f f f E V f / 7 y + e l P n m o L Q u j 1 0 V c 0 X P m N c X 3 5 6 v U L w f b N q z e / / / O f f E 4 9 P 7 5 r / 3 j 8 7 V e / z + 9 / f P L m 7 C c Z b + + v x 9 8 + O 5 W + l P b 4 l S h 8 + u Z L B v f 7 v / l 9 X s o v 1 I v 8 8 v T s l f x y + v z N V 2 d P d / 0 / 9 v D H t + 1 b 3 7 a v f d u + 9 + 3 g R f u X v O m P 8 + n p 2 V M Q k B 8 M l z 9 4 f P I l M c q L V 0 f y q f k L H 7 8 5 P n v x + v f / v X 6 f Z 3 j / 8 7 P X b 1 6 C v e U X / H 3 8 5 s 2 r M x m s j P 7 3 f 3 3 6 / P Q E r O p 9 B o h n 5 j N Q i u d E p n B P a O d 9 I v R 7 9 v z 4 c / T l / j D k N N / 4 f y p 9 z V f e X 4 / p 3 z c K m b 7 x / p J v X n e + M 3 + b b 5 X s + p c S / P j 5 6 f E z Q v n 1 S / + v k 2 / z v L 3 8 8 g Q / Z Q 4 2 S Y a 2 A O z P 9 4 5 S 8 + y m e 4 w L f f b 4 z b e / 8 0 a 7 / 3 w f v 7 z h 2 X y N X 7 8 4 / r 3 l L + D u / n j 8 x d k L 7 3 P 7 B w j P 7 4 H c N K p T + e P s 9 D W w Z E L j t 8 e v i a 7 c 0 + / 9 5 v W 3 n z 3 X X 7 9 4 a n 9 9 / r n 8 + u o 1 c f z J 6 e v X v / 8 X N H k 8 d D P 3 9 p M v T r 9 4 c v q q 2 4 6 6 e k W k Z A S e n h K P P f / 9 6 Z 2 A c 9 C E u E f 4 z f 1 B q t X X P r d R R W + e n e 7 8 3 r / X z s H J N 6 C K f u / / t 6 s i J d 1 N 6 u f o 9 6 L X + R f R Q p u I J g 1 E S R 0 d 4 2 / 8 8 v N R V 1 n i / v 9 V N 3 m z P q C b 9 n 6 k m 2 6 r m + 7 y v 9 S J e F n 4 n H o 5 H V Z U E Z + J N c d A w 5 c P v y D + 5 w b S j o Z / R B 7 m k E + p j d E q p r 6 + f f b 0 6 e k L p Q v P w d E z m i L z O z n B r 0 5 F C T 1 9 d f b 8 + e s 3 x M Z H z 2 m U 7 q / H 3 z 5 + / f T 0 2 f F X z 9 8 8 / f L k K + G D l 3 A h 8 e u T 4 9 e n T 0 H L N 8 + / / P z L 4 B O r E e 0 n J 1 9 + 8 f L s a f i a q t a 7 H W r + r B D 3 J 5 9 / 2 i f u 3 j j 9 4 h / 9 i 5 u 0 M B S e G h 8 9 X V b p 6 h b k 3 v s w c p / + / 4 r c z 3 6 v B y 9 + 6 s u f v P / q 5 b 1 P n 7 3 p k 9 s y 8 r N i S W F b k d f 0 + + l x l L D 3 N h H 2 d Z + w m 6 Z d W / z / n M + / + + q 7 X x x 8 / t W L 5 z H C T + t 8 k S 9 b Y u q q T i + J n z V e n e X E / J f 0 z T C L 7 / 9 o J r 7 O T H x 7 5 6 f u 9 2 f i a d E s i u X a E L 9 M 8 3 d T E g n M A + m Z Y k H T U i 1 J / W C a V v / o X 1 3 P i l m W 4 u s 2 p w m K z s / 9 H 8 3 P 1 5 q f B 8 c v 3 2 t + V n V 1 W T Q 8 P d F 5 + P R H 8 / C 1 5 u H p F w / 7 8 / B l C 9 t g 7 f J 1 O s m X + X k x R S r t c l h X P f j R H H y t O f j O 7 x 0 x 1 5 0 5 e G / f 6 O B H k / F + k 3 G 2 8 / v 8 5 N P j p 6 8 / 3 + 1 P x j 1 y V f O l P x + d K c C s 2 C m K z s f D H / m q M X q f 3 r 8 X M d T H U P f 5 d J 4 t C v h N D S z A N F s V b V b G i L u 7 8 4 H M 7 s / 9 z y N m P 3 1 y G r H C N l C Y k d d z m c 2 E / O c S N Z g Z i U 7 D x v D 3 R 9 M w O A 3 f / o m b j f D 7 K p z d j c H x j y Z j c D K + 3 I 1 Y 4 3 0 v E W S X E t O t / f Q z W l / 4 h P J 4 2 + m 9 O 9 F p 2 B h K 3 6 z 3 / 7 9 D 5 s j C Q N z p k Y a f f u e 7 E d W z o N C r z a M G 9 P 8 H u b W 7 / O + J p D 2 f H X P u + P g N p 2 B P k L Z F w p N / 0 Z T + g L / I s a 1 p o m 3 3 B s n 8 X d O W c s w v v v r i 9 3 9 9 Q k l s p F r d H / z 5 y 1 e n J 1 g + t L 8 / P v 3 i J Z F J c r d u K c E u s 1 C e + n M s H D y + K 7 8 9 f v H 6 q y c 8 m J + N P P z v J a l r / J D M 8 P t Q j K O c H 1 H s J o p 1 U 4 g / o t j t e U x y f z + i 2 O 0 p J n H v j y h 2 G 4 r 5 w d K P K H Y b i v l 5 x h 9 R 7 D Y U 8 x 3 + H 1 H s 9 h S T K P p H F H s P i n G M 9 S O K 3 Y Z i f h 7 2 R x R 7 D 4 q 9 f P j F j y h 2 O 4 r 5 a a g f U Q y E u s v / c s K A s X z 1 8 s 3 Z 6 W u h 5 M t X X 7 4 8 f S V / 4 2 V 9 k I Q G k J 8 8 f v 4 V Z x H u d h t v e H l v 9 0 N e 3 v u Q l + 9 9 w M v 3 P m T M + x / 0 8 o c Q b N 8 n G H O a / P Z + Q H z C f U 0 g u z s + D Y 5 + 7 6 8 H 4 w N I s b s T k G L 3 6 y H w A S y 0 u 7 P / D S B w / 0 M Q + P R D X n 4 Q M k G o K h 8 c 7 H / 7 y 9 / r u 6 + + 5 r w e f A h i D w P E v h Y C u 6 G Y f D 0 Y H 8 I b u 9 8 A b + x 9 g J b Z / R C 1 v P f h s r 2 / 8 + E w 7 n 8 D M B 5 + M z B 8 Y h 7 R K s q 0 K I t s W v y j f + s y p T X F O k 9 L W l 2 x y y w v O w t e 1 2 7 h 5 e t 1 3 1 H 6 g 4 t E X w N 2 w G R f k z w B r 3 1 d G F / f E 3 j 4 I Z 4 A v e y L 6 n u 9 v I v / b 9 S i T z / f f / H 8 6 e / 1 9 P 1 J A t g b p / 0 D N D R g B y 7 A T / 3 k q + e / / x c v 8 e H X g R X o u p 9 6 9 s X v b 8 D 9 / j / B g / g 6 M H 2 7 e H T 8 9 C e / 8 / u 8 + P I n v j r 7 8 u t B 8 w 3 l 0 e e v X j 5 9 d X L 8 x f H J t 7 8 m u N B 0 7 t / d 3 b 2 7 t 7 N 3 / + s B 8 2 3 l 0 e 7 O X Y I H Y O n u v U c 7 n z 7 a P f h 6 U A M j + s P V W L u d i M K j U L r 7 8 N G 9 n U f 3 v h 5 T 7 A b C R t P 4 + o u T 4 y f H z 5 + f f j 1 w o X z t 3 d 2 5 T 0 j u P k x 3 7 z / a f f B o 7 + t J Q + A 2 0 K e 7 Y w x 8 P K Y p G W 9 m k r s 2 V v v J 4 1 f S B / / y k 7 S 4 e / R T t C 5 8 R j l O e h 1 / o g k F h e J Z 8 G + P f 5 I W j 1 9 T 7 P e S P t J f H 7 8 + + / z F 0 d n j u / z z 8 Z c v 3 x y d / s T j u / j 5 + P m X 3 z 3 6 / P Q L W v P G b / j z 9 z / 9 v d + 4 j / g v W r D + / N v Q i f i J T z j K / f K 7 b / y W + E M / / P 2 f n 7 4 4 Q n T k / c n v v p F X 9 V f + n F r 5 f z 7 + 9 q v f x 7 T i 3 2 w j 9 9 f j n 9 Q W P 2 k + g f m y f z z + 9 u n z l 7 / / 8 U 8 e n 3 H o + 8 X r z 3 / / F x w p m 3 V / U k 2 0 w H 7 8 2 C 7 z Y 5 w n X 7 y 0 W j 9 G + J 8 8 / f 1 / 8 o x W z 3 / / 0 + + c v j o 5 O z n 7 8 t n Z i 2 9 0 G s A U w S T o B z d N g f v N 0 O r / l W T / K S b c y z f v S f b j V 7 8 / i Q b l X V 7 f T O y z D r E B m c i r B N I f h n j / n y f o z s u v f v 8 n T z 8 n f f B e J N 0 5 + / 2 f n b 0 + I a K + P 0 F D 7 n 3 y x u d e U m r s B w U s b B R f h 5 G 1 9 U O h m Z u D I 6 c e 7 U d G 0 Z y + O E 0 t q D f u C 0 u 4 y C Q d v T 5 9 q S + Z T 4 J J 2 / s 5 m D V L / M 6 c H f 1 e + z 4 N + S N v E u / y v 9 8 + f v E U S U r 2 j P S P x 6 / f H L + h H 2 8 o L f n 7 / 8 R X p 6 9 + H 2 D s / f X 4 7 M X L r 9 5 8 8 e X T 0 y O 4 L P Y P S S Q + P 3 v N w z n 5 6 t X v 9 V P 4 5 f W r p 4 A H Z L Z 3 d 7 f h 1 + l H j w n v s 5 8 k R M l I 8 W + P X 3 / 1 E q L 5 + v f / g v 4 5 / v z U Q n v 9 1 R e c u / z 9 X 3 3 5 3 d d g r f A D 9 / 3 J l 8 + / + u J F 2 M R 8 9 v g r o v v v f 3 z y 5 o y 0 L 9 4 D Z P 8 z b Y i P X / z + J 9 8 m T v 3 9 v 3 w h P R A J u h / 5 b e j N b h v + i N q 8 f v P q q x P 7 0 i 7 a h B / 5 b f i l s I 3 A e f 1 t m s O n X 1 J S m E w 2 6 P P m m O n S + f h Y y R V + T N S W 1 o C 5 + / s b 1 h k O + c K G 8 t 7 e 0 H u S A N 8 5 O N H 3 b E P T 3 + u z p 7 / / 2 Y u n p 7 / 3 k Q P t P j O t K H m O D 5 + d / d 4 g Z P 9 D g 4 V 7 c 9 d 2 2 I W 2 F 4 M W f P g Y N M F k v f i c w 7 M X p 9 + 1 L H H 2 g p y p s 6 f 8 6 + s X X 7 6 h z P i b 3 4 e F + J h o + f v Q t L 0 6 Q 0 D q / 4 k + m K f v v j o l M X l N m o E Y + a v n 9 P O L 4 9 / 7 9 2 c s 5 B f + + / c x f / 8 + / I Y 0 J L f t 2 T P 0 8 + o n f h L w 8 e O x y F w k / l F h 5 B / k S 5 y y Q X J / / f 5 v 1 A i d v X h G j P A k i M f s Z 4 8 / P 3 3 x 1 Y s z 9 j Q H o 0 z b 5 j G t A j w n m f z i 7 E 3 6 r i k e L Y v y s 4 / a e p 1 / h I 5 Y 2 M 6 + Z A V n f 3 / 8 G v r m 7 P j J 8 9 O T L 1 + 8 O T 5 7 c U p 6 x / 7 6 + 4 v S i U B 7 8 3 u T d / S d 0 5 M 3 e P / 3 Z + / 2 d a T Z 3 S j 8 u 6 9 e v / r 9 X / / e z P h E 1 Z 8 8 e 4 p P o x + S y T o 9 e v r y 9 8 e K D H 5 9 b O f v 6 d k X Y u x + 7 + d Y H f n C 6 d y T L 1 + / O S H J 8 t U u f q o m J 8 U D f D C F 5 l d i J J H o N 1 + 9 Y n 4 7 / r 1 1 v U d W a H h G d X W G m P I n n x s X Q v 5 Q w P w H c y v p W 5 U y 0 b W 6 V O R W j 1 5 8 S V 0 L N 1 O z l 6 9 e v 3 i D e X F / Q F B I W / / k 8 y P k s u w f j 5 0 6 Z I 4 / O 5 U u f v L 0 1 W u a T / w K 3 f 3 m S 8 1 0 4 G X 9 4 D G v K B 3 9 X p g T N v u v M Y M h t e S j x 7 z a d H S M v / E L / a 3 L b E w + / W O P E R B Y 3 y Z p U 6 j f Z h j 6 n Y L R 3 / C J B 8 j + J Z B 8 4 j w 9 N c E V j 0 A / A F 8 + J f t 6 J J + a v w y 7 v v 7 9 f 6 / f h + X z c 7 J K L 0 F O + Q V / H 7 9 5 8 + p M S K X G h L w c 4 l 6 l m T U w L 5 6 e m c 9 A a Z 5 I n n d L b b K i n 0 O 1 u T 8 M 8 c 0 3 / p 8 6 G + Y r 7 6 + f l d V B W s U 8 f k Z I v 3 4 J X e 7 9 Z b 8 5 Y S / 4 9 c s v T 1 j x 4 q c u n R 4 9 / P I 7 X 3 3 3 1 e u f O P j 2 / l f P P / 2 9 v / i 9 X 3 7 5 3 d 0 X v 9 f D n z A r p 9 z b 5 3 t H K Z 4 d + v 9 9 x o 0 + e f z m 2 9 9 5 o + h 8 v s / 6 g W e T O Z z 0 q P y l S l X / e P z F 2 Q v v c / s H C P / a T A C N 8 l T + o B g Z P M G E x 2 + P X x O d u a f f + 8 3 r b z 9 7 D n E 2 v + K z L 5 7 a z / h X f P b 8 c / r l 9 + H P + F d S O S R M J + z R 0 E w z Z Q x b 2 E + + O P 3 i C W n C T j v C 4 h V R n X F 7 S t b + 7 D m c g Y C p 0 I Q Y S 1 j R / S F e n l V a U Q 3 W 8 x o / V H 3 t / + y r r 7 2 f G / V l S f U j 3 f U j 3 d X R X Q + + + G J Q d 9 3 7 k e 5 i c f v m d d d X L 0 4 6 G b c P 1 V 6 7 P / v a a + f n S H s 5 Y v 1 I f / 1 I f 3 X 0 1 9 P f 5 9 O u / t o x + m v / / 0 3 6 6 / e 5 p f 7 6 v Q f 1 F 6 B 3 P v l / i T 7 7 / D n 6 + / K r F 1 4 u + 2 s o N N C I f / 5 Q 1 d r n A 2 r t 0 7 h a 4 7 S J + 0 u k D o s + R u j e R 9 m 9 6 S o 7 n 5 K B t n t 6 e 2 3 3 p q v t Q r D 6 m d F / T / 9 / o f + g T z q f / O z p w 9 1 v X h / 6 f 7 2 v D v z i 7 O S 0 q w P 3 j A 7 c S / d u 1 I J Q N E S f 5 z 8 p R C M o Z z / 5 5 O m b 7 x z c P 3 v 2 + s u z N 7 8 X / X r 2 6 c 7 B m 9 / n N R M S 3 R A L g X A w n + b X x 8 8 p F f n V E b W R X x T 8 E Y X A R n e y B j x 6 U V z m Z Y q E v f w N t W b 6 / 1 n F 5 N M B T D 7 9 o W P y Y A C T B z 9 0 T A 4 G M D n 4 o W P y c A C T h z 9 0 T H Z 3 4 q j w 5 z 1 U t O l r 3 5 V A y 6 g v c b / n S 0 h W F z b 1 9 e / / b e T D I x Z F r c Z D e n b 3 7 l n N F J g a Z M u P T p s 2 m 1 V N + q x Y Z s t p k d f 0 + + f V h H 5 Z V u m M h n A 6 w 8 / 0 i 2 I 6 r 7 J p t i T s e U 3 x b g e J u 4 K a d X L E 8 n t / b r L 9 W J T 4 g m i + f w 9 2 Q P 8 w H s H R y T p f t h m w W G T X V S 2 v 4 Q u a o t d f P j 9 9 w w 6 B W j I 2 Y 8 4 P M 4 R 7 A S x M D + a P x y + 4 r x A n / Q w 4 W X t v f 3 9 M y x W k D N H f q 9 N n A I N f 7 3 a G + o 2 N / E W F u a G B / 3 R e Z / U v W v + j f 3 3 2 d U b v R h 8 Z O z w 3 N o P f y N D v e r 9 / W z z b e + 8 X o 4 v f e 2 s f d + / / r T 4 u l r a w E v v m G 0 w 5 3 v v Z 9 2 5 3 f m 6 C d p 9 a P 4 r a f x S 1 d 6 L 2 n 3 h + P J h 1 / P R G f x W / / p C i 9 p h G + 7 0 j G u 3 3 G d R o T J n / N 2 i w + E x 8 9 7 t f b d J n r E w 8 N Y b B B 3 9 L 4 P 5 7 / 3 A C 9 6 O v I L b 8 m 1 N x j O 1 N e i 0 a t e P N n o 5 j c E Y Q r N q x w n C T 1 t L f A m 2 l v / 1 s a y m M M f j 7 P X U W z 2 L 3 s 1 t o s c 2 x 9 8 6 g V t s Z 1 m r W w P w w t J r / l 9 N k + L l R h 7 H k D O i w B 7 e I u v H r D 0 e L 6 a / Q W P o r F B V + / X + p q v o p Q K Y 5 / P 1 / / 5 / 6 / V / 8 / i e v T p 9 + c z 7 X / Z 8 N x Y T f n J v 1 c 7 P M G y P a j 1 y v H 7 l e H b W 1 + 2 R v U G 3 t / r 9 I a U U X T G L B 5 P / L X K + 7 / C 9 1 4 u d 1 + M / b + 2 G s f + I N v 7 x 3 c M p R P H Q I / 6 D B H 7 3 O S s r r n C 2 L a Z G V + j U + j / l j 3 z 5 7 + v T 0 h V K C J + T o G c 2 X + f 3 x S 1 p r F a / q 6 a u z 5 8 9 f v y E e P 3 p O 4 3 J / P f 7 2 8 e u n p 8 + O v 3 r + 5 u m X J 1 8 J U 7 x 8 c f w F k / L J 8 e v T p 6 D e m + d f f v 5 l 8 I n V p P a T k y + / e H n 2 N H x N V b K X k v p Z I + f L J 9 8 + v o G c 4 y g 9 9 z r 0 B B v q b + 9 D 1 9 P / v 9 L 1 2 6 + / + j p s 6 j I i S s z f O 0 L W 1 3 2 y b p p d b X F r d u Y + w 0 / + v z o N X / 4 + X 3 3 a n 4 a T r L 7 g P G S Z r v K 6 o K R k d C 7 2 P 0 x l / P + W t e / f / 4 m v T V P n f X 4 T / C 3 T + / O Z v 7 9 4 s N e f i + N J t b z F X H z 6 I / 6 O 0 v T 1 2 R d f m 6 Y P v l n + 5 u n 9 + c z f D 7 / z + w y Z U S z x x Y 3 o w Y 8 Y O 0 r M Z z 9 5 9 v 7 E f P j N c j R P 6 P 9 H O P o u / 3 s i 0 c + z Y 0 6 J H b / h I O 0 E g R 3 i H v 5 F k w C b I h b T R N v u 2 W x A 7 z F t K Q p 9 8 d U X v / / r k 2 N J Q + O P l 6 9 O J T H 3 x U u i h 2 Z 2 b J 7 B p m c o a P 0 c W Q W s 6 + O 3 x y 9 e f / W E 8 f b C 8 r 1 v K k j / v S S O x Q + J B d + D O O J M / L + P O J / + v 4 E 4 I i z f H H E w 5 f b 3 b 4 R M D 3 9 O y B S N t b 4 5 M n 1 T P L T / / w b i i I v 8 z R H n m + e h + / + v I B P b x m + O T N 8 U D + 0 a C v z c U o f 9 0 G + O O t 8 8 E z 3 4 f w W Z O H L 4 5 s j 0 T T H R w f 8 b i C O 5 q G + O O N 8 8 D 9 3 7 2 S X T X f 6 X n V y h m f 6 q H f g p a n X m d z 5 / j j T 9 l 1 + 9 e N N 1 8 D 8 / / W J 3 D 7 6 5 u v M v z C u c x 8 c y D 1 H H v M J L O / y K L v O E y 2 y D k Q / / 7 i 3 / 3 f W w / k Y G 8 G D 3 / + M D O H D Z x R / 6 A O 4 a 7 F + 9 f E N L S D K i l 6 + + f H n 6 S v 4 G F + o D M w J u / M n j 5 1 + d W k B + 4 w 0 v 7 + 1 + y M t 7 H / L y v Q 9 4 + d 6 H j H n / g 1 7 + E I L t + w R j l S W / v R 8 Q n 3 B f E 8 j u j k 8 D h O B f B 8 Y H k G J 3 J y D F 7 t d D 4 A N Y a B d L A B + M w P 0 P Q e D T D 3 n 5 g Y 9 9 1 C g / / + I n v v h 6 o z r 4 E M Q e f j h Z d 0 M x + X o w Q i k Z f U 0 5 2 f 0 G u G T v A / T N 7 o c o 6 L 0 P l / L 9 n Q + H c f 8 b g P H w m 4 H h E / P o 5 M 1 x e p K t 0 v 2 v B y t g 0 g 3 Z 2 6 8 B O + C Y r z n W g H G + L o y v b + A f f o i B p 5 d 9 u X u v l 3 f x / x u n 5 i d 2 X p 2 9 P 0 k A + + Z p / 3 q K F 7 A D n f V T P / n q + e / / x U t 0 + H V g B Y r r p 5 6 d / f 4 G 3 O / / E / T t 7 / 8 1 m B 5 Q f Y N 3 9 P m r l 0 9 f n R x / c X z y 7 S + / H j j f B H 4 D 4 A K j u L N / d 3 f 3 7 t 7 O 3 v 2 v B 8 y 3 g p S r u U v w A C z d 3 X t 0 b / / R 1 4 U a m M c P 0 E C 7 H c f f G 2 6 6 + / D R v Z 1 H 9 7 4 e 4 + w G w v P B c x L a 8 t 2 9 u z v 3 g e R e u r v z a O / T R 3 s P v h 7 U j g + 8 O 9 4 8 z 3 d t I P W T x 6 8 E M v / y k 7 T M R I L 2 8 v f / y T N a T v r 9 T 7 9 D b 5 y 9 g G b A F 2 h M S Q A x + / z b 4 5 + k 5 a 3 X F O u / p I / 0 1 8 e v z z 5 / c U T v 8 M / H X 7 5 8 c 3 R K 6 x 7 4 + f j 5 l 9 8 9 A m a s k v A H P v n 9 T 3 / v N x 7 O 5 h M K J D / / N l Q d f u I T T m 5 8 + d 0 3 9 N 3 p i 9 P U t s Y H + s X v / 5 y W 6 m A t v D / 5 / T f y u v 7 K n + 8 g P H V / P v 7 2 q 9 / H t O L f b C P 3 1 + O f 1 B Y / a T 5 B X / a P x 9 8 + f f 7 y 9 z / + y e M z T s R 8 8 f r z 3 / 8 F J 0 l M u P z s 7 P U J U f S x D a 8 x 1 p M v X h 7 9 X v s + V f g j m b S b p + f Z 2 Y u f h e l 5 2 J u e h + 8 x P a 9 P X / 7 / c n o e 3 m J 6 d l 7 z s i v 9 8 / T 0 9 9 + 9 e W p e 3 3 5 q K K d y 0 p k X + 9 G N c / J 5 N U l n e Z m e 0 g r 4 L E + / K K b z K p v + o 3 / x M j p J + / + v n S R L 3 N 4 0 W b e I J + M u / / v t 4 x d P n 0 M j w r T q H 4 8 1 4 f S G E q m / / 0 9 8 d f r q 9 w G K 3 l + P z 1 6 8 / O r N F 9 Q H c u 3 u D 0 l 9 P j 9 7 z f i f f P X q 9 / o p / P L 6 1 V P A A 4 t s 7 + 5 u w 9 P Q j x 5 D f f 4 k s Q 8 p X P 7 t 8 e u v X l I S 9 z U W 3 V + / P v 7 8 1 E J 7 / d U X n I 7 7 / V 9 9 + d 3 X 4 J P w A / f 9 y Z f P v / r i R d j E f P b 4 K y I 0 J f H e n P 3 k K b 8 H y P 5 n 2 h A f v / j 9 K Z n 3 6 v X v / + U L 2 2 X 3 I 7 8 N v f k a Z O p + R G 1 e v 3 n 1 1 Y l 9 i d u E H / l t + K X d o I 3 A e f 1 t m s W n X 1 I a + / T F G 9 C H f I G 7 / Y + P l V z h x 0 R t a Q 2 Y u 5 p E 3 B S E h A 3 l v T 0 v + a j f v z 5 7 + v u f v X h 6 + n s z u b u f m V a U v M e H z 8 5 + b 4 y + / 6 E B 7 9 4 0 z f z P T K s I t O D D x x g s Z u H F 5 7 J I c P p d O 9 d n L 8 j i n z 3 l X 1 + / + P I N J e n f / D 4 s j s d E p N + H 5 u P V G W I f / 0 / 0 w c x 6 9 9 U p 8 f 9 r U g T E o V 8 9 p 5 9 f H P / e v z 9 j I b / w 3 7 + P + f v 3 4 T e k I f k W z 5 6 h n 1 c / 8 Z P 4 I X I U 9 b J V x P g H 2 b H T 7 9 r 2 / N f v / 0 b V 1 t m L Z z S 9 T w K / 3 3 7 2 + P P T F 1 + 9 O C O X Z 0 M 0 Y 9 s 8 p t W I 5 y R p X 5 y 9 S d 8 1 x a N l U X 7 2 U V u v 8 4 / Q E Y s Q Z a c x x f b 3 x 6 + h R c 6 O n z w / P f n y x Z v j s x e n p E 3 s r 7 + / q J I I t D e / N 1 n m 7 5 y e v M H 7 v z / 7 X 6 8 j z e 5 G 4 d 9 9 9 f r V 7 / / 6 9 2 Z 2 J p L + 5 N n T U 9 i X 2 I d k V U 6 P n r 7 8 / c n x 4 1 8 f 2 8 l 7 e v a F 2 K T f + z l W a b 5 w q n P n y 7 0 3 P 7 H 3 5 f 2 f e v D s O 5 9 / v v v d 3 4 t e + b 0 / f f b C a V L 8 V P V M y g X Y C S u J s L 7 5 6 h V H z s H f j 4 9 / 7 7 P X R 7 / P 4 7 v 8 M 7 a + w I s G x h r J H 9 o H / 8 E 8 D G P p p M + u Z b n l r R d f E k K v j 0 h 0 9 T f G 9 e W r 1 y 8 E 2 z e v S D P T 2 s S O y I z 8 8 d i p P h Y C r E b g F 3 8 9 g l j / z Z c M A g t c R 7 8 X p o Y N 9 G t M 5 C a i S Y P H v B R 2 d I y / 8 Q v 9 r Q t / A l R X 9 r h / u 4 b 2 b X 5 X f 9 O V t G 8 H L 9 q / 5 E 2 f E E 9 P j e e / g 9 H q B 2 D O p 2 Q r j + R T 8 5 f h 2 d e / / + / 1 + 7 C E f k 4 G 5 y V k W H 7 B 3 8 d v 3 p C X z 5 R R O 0 H e C L G w k s j a j h d P z 8 x n I C x P G s + x J S 4 Z y M / F K T B / G F q b b / w / l f j m K + 8 v f 6 l y 5 5 t a q q R F 1 e N n h P T r l / 5 f J + w w v X 7 5 p S x B M 8 0 3 z b q 2 A O z P 9 4 5 S P D v 0 / 9 1 0 j 3 G h z x 6 / + f Z 3 3 m j 3 n + / j l z c 8 e 6 y h S X P K X 6 p G 9 Y / H X 5 y 9 8 D 6 3 f 4 D Q / B 4 I T q M 6 l T 8 o d A O W T G j 8 9 v g 1 0 Z V 7 + r 3 f v P 7 2 s + f 6 6 x d P 7 a / P P 5 d f y X T T I h 9 7 I D R 9 P H Q z 1 / a T L 0 6 / e E I 6 r t O O 1 / q e y r L z U 7 L O Z 8 9 h v A N O Q R P i F u E v 9 4 d 4 Z V Y d 3 V o 3 / d S b g 5 / 6 B n T T 7 / 3 z S j c J 0 f 6 / p 5 s w T c H f P 9 J U X 1 t T C Q / E N d X u 3 o 8 0 1 Q d p q p M v v n j z + 5 9 R u L h J N Y G b z a + B j u I J / b 0 F N 6 u P 7 v 3 Q 9 N H R n m A t f 3 y o a v I k X T 8 Y 0 l Q e 0 b 6 m a j r 6 N k 2 U A u 2 q K I D R 3 3 4 Y q g r v / + w r p 9 1 B 5 b Q 7 r J x 2 f 5 j K C c z k / R V R V B z B 4 m d E X T 1 9 c / D g 6 X d / n 9 O f e P r q + O n + o G N 1 7 / 9 F y g p S b X 4 1 W k s / 4 1 + N + t L P + N f / 9 + u x 3 / / 3 / 6 m z F 5 9 T K P / l 6 2 9 O p e 3 / / 0 2 l v R 5 U a Q H 9 f q T d f q T d x B n 7 9 u l X X 7 5 8 / d V P f P f k 0 7 1 B 7 f b p / 6 u c s f / f 6 r d X X z 1 5 9 e U 3 p 9 z u / / 9 N u Q 3 7 a 4 5 4 P 9 J s P 9 J s 4 r f 9 5 K u 9 T 5 9 9 9 8 l 3 f v L z k z e D m u 3 B j / Q a C 9 4 3 r t d 6 q 9 Q f q s 0 + / f + 9 N r M k + 5 E O + 5 E O 6 8 S e n 3 / 5 5 a A O 2 / / / o g 7 7 f f 6 / o M O + g I Q T 3 O f f n B p 7 8 P 9 / N e Z R 7 U e a 7 O e H J r t Z k 1 l v j E R 3 U J M d / E i T / S x p s q 9 e P P 3 m d N g P b 2 H y 5 0 y H M b 1 + p L 1 + p L 0 6 f t j + 7 u 8 1 q L 1 + l C P 7 W d R e l O E 5 f X P 2 E 1 8 R 8 G 9 O k e 3 9 v F B k A e l + p N N + p N M 6 H t n x 7 s N B n X b / R z q N x e 4 b 1 2 l n L 5 5 9 + f L V l z / 5 z S m z g / / f K z N H s x 9 p s R 9 p s Y 4 W e / 1 T v / e g F n v 4 s 6 b F o G B e s X S / / v 3 p b 6 X 9 E T j 1 + N X p M X S C T o F l 9 4 f 0 7 O 7 d s 1 Q O R O I N S e 3 R d / I 6 q 3 / R + h / 9 6 7 N 0 W i 2 q N F + m 3 6 3 q t 5 N 8 O Z 2 T a k M T U j F h v 3 c F m / f U q B K 7 h h p V P v v / X o z 7 8 q v f / 8 l X T z H 4 b 0 y n 7 u 7 8 / 1 6 n + l T 7 k V b 9 k V Y N t e p 3 7 7 / Y H d K q u 7 s / a 1 r V T M B 7 a L L f + 5 a + 4 f 8 X N N m r 0 5 8 g e n 9 j W m z n 4 f / v t Z i h 2 I 8 0 2 I 8 0 W M c v / K k n 3 x 7 U Y D v / b 9 J g / x / 1 x e 7 y v 9 S J 7 w r z n 0 a d u W l 5 9 p 3 P P 9 / 9 7 u 9 F w v p 7 f / r s h V N w r H w G G p 6 8 o i V T a S D t a P B H Z 8 u L O m + q J p 3 l 6 f N i U u f p 0 6 J Z V U 0 x L f 7 R v 3 W p 7 d E w t m j x 7 b O n T 0 9 f K G l 4 h o 5 e 0 w S a 3 x + / J M / 9 B X P D 0 1 d n z 5 + / f k N M f 0 S L m d 5 f j 7 9 9 / P r p 6 b P j r 5 6 / e f r l y V f C J S 9 f H H / B t H 1 y / P r 0 K c j 5 5 v m X n 3 8 Z f G L 1 q v 3 k 5 M s v X p 4 9 D V 9 T B e 3 5 + D 9 7 9 P 3 O 3 q s + f Y / H 6 d l i t c 6 b t m q i 1 H S Z 0 x 9 R 0 2 / 4 8 v R J n 5 p P x u n J u m q z J r 1 O j 1 d V 3 W b T o l r m z L 2 v 8 4 t 1 X c y y W f q 6 m h Z Z G a X 2 v R 9 R O 9 r w J 1 / + Z J / a J 0 T t a t n W x W T t y P x F / t N V n c V 5 e f 9 H 1 I 0 1 / H 3 2 d p / 1 q f t 0 n D 7 N 6 3 w 6 D x S D I + b 9 H x E z S s y D k 5 / q E / N 0 n L 6 s q 9 l 6 O q R m P / 0 R N a P U P P 3 y O 3 1 q P h u T d q 2 r S 2 L O b F H k y y G i P v g R U a N E f Q 4 7 0 y X q 5 + Q J G G e L T F f 6 k 0 T X j F X q E y J x D p P 2 O q 8 v y f E a o P b B j 6 g d p f b v / S L i 1 3 6 b F E J W t 0 T N l f o I U Z q 6 g D 5 C 0 2 c / f 2 n 6 6 s m L P k 2 3 v v 3 Z f P e T + d 4 n 8 3 u f z P c / m d / / Z P 7 p J / M H n 8 w P P p k / / G S + u 0 P / 3 7 0 T o 7 O X / v 0 R 7 3 o N f + r e 7 x O J G e a 7 d 9 J n 1 X J W p Z + T Y q i z E k r i F t y 8 + 6 P I L E 7 l 4 + N I L D H f M 1 Q m 6 j 6 r F j B z 6 R f r J R M 5 G j 3 s / i h W i 9 P 3 8 + e R 6 G F + z 6 d v 0 U y z s v h B x m k F M n W v 8 m m 2 n m W D W Y b d H 0 V q c V p / 8 X t H Y o n 5 v k f r k 2 q x y p f N B t r + K E 4 L M p y v f / I n 3 v z e P / X t 3 + v 3 + s 6 n v 0 + E t v c 9 2 p 6 + a + t s K k x M f 3 6 7 m N X V N K s n 6 z r u t O 1 u j O J + P j o Y 9 5 7 e O / 3 8 7 O H e p 9 + N k P r T O z Z b l p 4 2 q x x 5 H E r n I C 0 p 4 Z 1 R H x s 9 5 d 0 f B X t x / n 5 5 d h Y h + o M 7 6 c 5 4 9 9 6 n v z s 4 u s w C 1 Z w + y 2 f s g V j 3 Y 1 L m U Z p v j A V / H j P 6 w d n n E Z o f 3 E n v j X c f / O 7 K 3 B 2 1 8 j J v 6 3 / 0 b y 3 z K k r p H 8 W B c U q f f r U T o f T D O + n n W V O V x Z K z x k + L f / S v b v K 4 e 7 c x G P x 5 T N j n 9 3 + v W J C y 4 + x i 6 d S 2 M D S r E c p v x O i 8 9 6 N g M E 7 n V 9 / e j 9 H Z R o P w P 5 o 2 m x T O k Y b G p n y S v 4 p X E p + f L l u s h E Q 1 9 d 6 P o s Q 4 + X / v 1 1 / 2 y X + G r N 2 U W L m 4 J P J S w r 6 4 z G a G 0 O R q l 9 m E l k P U V n K Q k 2 6 d f V b s f l L s f V J E y b 8 x i P z 5 a y i P 9 / c P + u Q v i P n f U B J k S Z 5 g W q V f N S w F P 5 n P / 9 G / f r o u 4 + 7 f 3 o 9 C x z i F j 5 + 9 j l D Y T 4 M E o W N 6 9 v r 4 R Z T A P 4 o f 4 w T + / N V J h M D 3 v K B G r O P x u q 0 W / + j f e l m U l P Z / s c 4 v B x j 5 R 0 u A c T q / 2 I s E j 8 V g D g Q f v M o p m q y a 7 b N l m 9 e L f D Y Q O u 7 9 K H S M k / z N a S S M K S g 1 8 m V b s w N i b e T p t F r + o 3 / r o p g O U P h H i 4 Z x C v / U T y B 8 6 V D 4 O + P 0 T Z 0 t m / O 8 Z h s Y J + m P I s I o S Z 9 8 u h s J X H 6 v M W m H 5 W W + H F I B P 1 o T j F P z 5 G k k P H m 7 a 1 S A J S r S c + t J U w z p 2 H s / i v / i B D 7 7 M h K A P B 9 b F e t i v O c F 3 I i n R b O q m k J s 3 N b z z 8 r d T 8 q 9 6 P r r v Y 0 x 3 8 9 j n n 6 5 E w k 6 S u L p z n J r m i / d B D y n l H 8 Z X 4 K 9 9 6 M l w j i h f / J J J P Y g b r 0 V c 0 c p / a M o L 0 r p k 9 0 X k S C E 0 h h v q p a S E 0 T f r 0 H r j Q H f z z f 1 8 f T N 7 / P V s 5 / 4 9 M 2 X 3 / m J 0 / 1 P I 7 Q 2 9 D 1 9 N 6 X V E w o 4 m q 9 J 9 h 8 t H s Z Z / P Q 4 E o y E f n K q C 1 d E + 9 O 2 + E X r v M 1 m c e / 5 3 o 9 C v j i V f 6 8 v I g H J 8 T g 9 X l V 1 a + z i 1 v F n 2 e 4 n 2 d 4 n 2 b 1 P s v 1 P s v u f Z J 9 + k j 3 4 J D u I O y I / W i a M E / s n f u 9 I q J L 5 q f + A 7 K u s z p C A f o F I e 5 m l p 7 Q 2 n l H 8 n Z H z T c t d l G k y r m R I / h 9 F i n H y / 9 4 P I 7 F N 5 q d G I + Q n X f 4 6 r y 9 J g Y t W f 5 2 V 6 1 m U 7 D 9 a W Y y S / e m 9 3 y s S 8 W T 3 b u L 6 s + V 5 n V E + t V 5 P 2 z V 9 9 L o i l R 9 d 0 9 3 / U a w Z p / z D 7 0 Y C n 8 x P o f Y p T 8 u 8 z / B Z m U + L R U G O D b e D G H y x j j o w + z 9 a a o x T / / M H k W g o u z 9 E / S / + 0 b + n b I v V Q M y 5 / 6 O Y M 0 7 l L 7 4 T i Y S y T 2 / S L m x L J a n y J p 8 u q / I f / V s v i i k s a 3 x B f f 9 H k W i c / q + / i i z T Z A 9 u o v / r / G J d F 7 N s l r 7 8 R / + e S Q n S q 5 o 5 j Z L / R 6 u R c f L / 1 K e R K I n 8 8 q + h 4 i m e O l 2 2 U e r / a I 2 y S / 2 f + M l X x / e + + 3 Q / 4 t o 8 8 d Y e 0 q 0 n n 0 1 2 P 5 n s f T K 5 9 8 l k P x o u I b 3 w o 3 A p Q t 3 v f B 5 x X y Y U L j n y E t + + r K s 2 n 4 o q F x 8 R e d x B N 3 3 / R 0 u T c W q / f B V x V y Z 7 H W o / z R s s A l P S p f h B N p j U 2 v 9 R C B p V 1 6 f 3 z y L p l s m 9 D p F f 5 V l T X C w 3 0 P d H s W a c i b 9 7 L + I N k t 5 9 3 + X L + z + r I e X / d w n 8 e + + d R t y 9 k 7 G 4 G w 2 y 3 W 1 B D k X T 8 z y 2 T j 6 b 7 n 4 y j S 9 d 3 v / R 0 m W c 3 A c / E X H v p j Z j y O 4 c O W 1 w p H O T D k e G E A x O 8 T o W N 8 H t Z C M p 3 m m r O h r b 3 P 9 R b B m n / r O 9 i L a e 2 o T h F 8 U y r 6 s o R X 8 U L c Y p + v x p J A P + l N Y t a 3 9 d Z + S U s y j q S 3 w O N T K i v 1 / m y 0 Z 0 y n X 6 n S j 1 f x Q s x q n / 6 m U k A X 4 6 h n E k j f F 1 1 9 b u / y g 6 j J P 7 9 9 m J R I d n / i r 9 b U i e b p 2 d p Z + l x + k n U e L / K H i M E v / 3 2 T + J B I 9 n o L 5 d o 3 + a 1 2 Q q Z + K s P K M V N s y C J E S Y 6 k z 2 u L / y o x X O O N W P X 0 S C y O N b 0 j x K 6 R 9 F k n F K f / 5 T k U j n 7 C c 9 5 W J p v n X 2 k 8 T J Z + k n 6 Z n 8 c x Z n 6 o 1 B 5 c 9 j p n 5 x H I l 5 n m b Q E r R I W d U L u N x x 9 v 3 0 R 3 F k n K Z v v o g E N r u 3 V B T p t F q m z 9 b 0 e 8 4 Z w O w i 6 o V / + q O V y T j x f + r 3 i c Q 1 e 9 8 w 8 X 8 U V E a J / 1 O f P o y E Q P d u S / y t e 6 T K d 0 m L x x M p n 2 4 M P P 9 / p 8 N / 6 s 3 B T 9 1 E 9 e + + e P X 7 P L z / + V c m V P S o n p 5 S t m p B p I 6 R c u d n M y d 1 9 H s / v t v 5 5 P + z p H 0 B p u u R 9 n i x K g u T / L u m l D Y l o O S v K L E 3 a o s f E d s S + 8 2 3 X / S J / U U 1 K 8 5 p C X 2 A k X 8 2 d c L / n 2 j 7 U 2 8 e R P y 8 n J J P F 0 O k 3 Z h p + n l P 2 h c P v n j 4 5 M 3 Z T z 3 5 8 q c + / X 0 i 0 Y p Y P N I N 0 2 w 9 G y L x x u z S z x 6 J j 0 5 + r 2 e / / 9 7 O 7 o O d g 5 2 H e z t 7 B 8 g q m u / + v 0 B 8 y 9 e f n n z + J M L X h c k 7 p V t 5 1 J f Y + f 9 B a u k u / 3 v y J e P + 7 P g E P 4 7 f v M K P k 1 M i x 6 t X v / f v z 7 + c P n / z 1 d n T 3 R 4 F e d n 2 6 c P v U h r C N N G 2 e 5 s 8 D d P k 8 Y u v v v j 9 X 5 8 c P + d R 4 o + X r 0 5 P j s j a 2 d 8 f n 3 7 x k m h z 9 h o t X j 4 / / c n T 5 4 z e V 1 9 8 x b 8 8 P / 7 8 8 1 f U 1 + O 7 8 t v j F 6 + / e s I j e P b 8 + M 3 v r 7 P 1 + K 7 3 l 3 z z u v O d + d t 8 S 1 N n o b z + / Z + e M c z f 6 + w p X s A P I q a h z u 3 I J K v b t y O T M O X P S z I d / 9 R P / I h M N 5 P p 6 b 3 f 6 8 v b k k l 8 0 D 6 Z 0 L n 7 4 / 8 1 F P t Z o h i p 2 c 9 v o F j H I v / 8 p Z h G 7 S 9 P r X j d y G P s H v 5 8 E 0 U v r X 8 7 M v 2 8 1 F j C T b / P 6 Z f W 9 N / I T R z I / f y V P 9 F Y T 8 6 + v E n H / 0 h j h R r r J 1 / + 5 I 9 4 7 H 0 o 9 v v 8 3 i + s 3 r 6 R Y j 8 v n X f W 8 b / 3 8 6 e / 1 6 3 J 9 P P X F P 7 e B z 9 x k 4 / 1 I / l 7 X x / r R z o + 9 O M / f 3 V y a x 7 7 e a m x J E D 8 / M G t v d K f l x p L 5 e 8 7 e 6 9 u S 6 a f d 8 7 7 0 z e / z 1 f P f u L T N 1 9 + 5 y d O 9 z + 9 L Z l + f g q d h I L 7 J w c / 0 u a 3 p B i r q Z P f + + H + r R n r 5 7 G a u t l N + J H 8 3 U r + f k S m 4 3 v f f b r / o 8 T C e 1 H s v Q K b H 6 X b S b E / f P X t m x T 7 j 3 g s D G z 2 9 2 + t v H 7 e u a K e K D 7 b 2 7 k t m X 6 + 5 x i + h o / 1 8 9 I q S r r 9 5 c 6 P 5 O 9 m + f t 9 3 n x x e 1 P 4 8 9 F j f / 9 V w Z / v H k O 4 e H M b i v 3 8 l D 9 x r J 7 f / 9 F S x C 3 k 7 3 3 U 1 I / k 7 3 2 X A n + e U 0 w 9 h p 9 8 c n s d / / N S F I V M n + 7 + S G P d T K a T 3 + u L n R + R 6 W Y y 7 b 7 4 0 f r f L b T 5 8 x 2 r o X / k T X X I 9 P T r L W z 9 / B W 6 h 7 / 3 6 5 s y x j 9 K u o Q U u z n / + f N X / p y a + q l 7 v 8 + r 2 5 L p R 4 z F 3 t T Z l 7 c X x Z + P 9 k / I 9 P S n P r 0 p / v v R + k N A s e O f + o m d H 1 H s d h R T H + v 0 S y t e P 9 L x w 6 b w 4 O z 2 q Z i f j x p L T e E X v / e z H 5 H p R j L 9 P n u 7 N 5 H p R 2 o q p N j 7 J P Z + v v t Y n D z + q U 8 f 3 j p j 9 f N S s e u K z c m r H z H W + 1 H s O 3 u 3 D 3 d + P u p 4 k b / v f v f e T T m + H + n 4 M N z 5 / M G t l y J + X m o s D Z 5 P n t 4 6 K / P z W f 5 e v r o 1 N 3 3 j Z P r / B J n e f / 3 v R y u m o N j L n Y N b U + x H H g O c 9 1 d P L B V u p N j P c x 7 T O P r z 5 z 9 5 a 4 r 9 P O e x r 7 F A / / P S K o q P d e / 3 + l H m / R Z k + u I 7 P 1 q g v 4 W a e p 9 0 3 8 9 z x a 5 e 6 X c + P / h R V H g 7 i q n z c H D y U z / i s f e h 2 H s l a H 7 q j U 1 / / b x R X u + / C P 3 z O N 1 w 8 n s / v H W 6 4 e c l m b 6 G x / 4 j N f W + S z o / L 9 X U e + e x f l 7 K n 5 D p 9 / m p 3 2 f n R 2 S 6 U Z s / / L 1 f 3 9 r o / T w W u v f h p p + X 8 d / X C J N / n h u 9 W 6 8 K / v x l r K d v X v / k T 7 z 5 v X / q 2 7 / X 7 / X y 7 O x H Z L p R / o 7 f n H 7 + I z L d K H S / z + c / 9 a O l + P e i 2 O + 9 d / r d W z P W z 2 M 3 4 c X x 7 c n 0 8 1 H + 3 j 8 2 / v + H b / 6 e Z F J v 6 q c + v b 0 2 / 3 m + 6 K c p h O c 7 1 q f 8 k W K / D c X e a 8 X m R z w G i t 3 7 f W 6 f T f / 5 H u N I j u H V t 2 + d M f 4 R x d 5 7 V f 7 n o 7 u l 6 v 7 V E 6 u Q b i T T z 0 d 3 S 1 d s f q 8 v d m 5 L p p 9 3 7 p a X Y / i O c w h + R K b h U P D V y 9 t r 8 5 + X Q s d k + q l P H / 5 e P y L T j W R 6 r 4 j 5 5 7 t v 8 P 6 p m J + P j K W + w d 7 u j w K b 9 6 P Y e 6 y / / z y 2 f 7 / P m y 9 u n Z X 5 + U k m c T p 3 X 9 x + Y e v n u 2 K X x Z v 9 / Y M f J a / e h 2 J P P 3 / w + t Y 8 9 v N c x w v F T u + f 7 f y I x 2 5 H M U 3 3 H R 9 b F f 4 j i t 2 G x x 4 + v 3 / 7 y O d H m h 9 6 7 I v v 3 N 5 W / n z X Y + K E 7 Z / c Z C t / f i d I v 0 Z 0 / f O Y s b w k 4 M u z s 1 t T 7 E f K i 5 T X k 5 O n t 8 8 H / n y l W E i x l z s / U l 4 3 K 6 / f + + A n f h R o 3 y x / J z / x e 9 / e 3 f p 5 r O O 9 Q P u n f m L n 1 h T 7 k c a 6 3 X r 0 j 4 K g I G z 8 f Q 5 O f u r W P P b z U s d L r L j 3 6 e 0 d 1 J / n o i i M 9 X v / 5 M u f v D X F f j 4 u / y h j n X 5 1 e x 3 / 8 5 h M B 2 e 3 9 r F + v s u f m s K H 3 z 2 4 N c V + P i r 2 r 2 H / f r 5 7 p R L u / D 4 7 N / l Y P 6 J Y K I r v s / z z I + V 1 O + X 1 I z 8 + p N j 7 p O Z / P q p 7 U V 7 f / c 7 n t 7 e K P 9 9 F U d T 9 s 7 2 d W 1 P s 5 6 + D + l 7 Z r Z + P 8 q f u 1 u / 9 w g 7 9 R 4 r 9 V v L 3 H t n l n 8 f y d 3 z 8 7 P Y + 1 s 9 f M r 1 X u u H n u / 1 7 / 8 z f z 1 / G e v K T T 2 4 v f z / f o 0 J W 7 L / P i + P b M 9 b P X 4 / h 9 / 7 O 3 q s f e Q y 3 o 9 j 7 h 4 L d 9 e i f F 4 z 1 / q H g z 0 8 y S W C z + + L W 3 P T z X b G L x v q p 4 2 P L L D + i 2 G 1 E 8 b 1 y D D 8 f T a G Q 6 a c + f X h T j u F H p j C M C n / q J 3 7 E W D c z 1 i 1 y D D 9 i r N A q / l 5 f 3 J 6 x f v 5 G h Q + f 3 7 9 9 V v T n L 5 l O 7 5 / 9 i J t u V l P v E z H / P P b Y j / f 3 D 2 5 L p p + f 3 C Q q / P d + u P 8 j o / c + F H u v H P u P k s e 3 S 8 X 8 i M f C 4 P m L 3 / v Z r X n s 5 6 / H / v t 8 / l O 3 z s r 8 / D S F k u N 7 u v / l b c n 0 8 9 g U P n m 5 c 5 P H 8 C M 1 F c r f 8 Y v b m 8 K f v 4 z 1 8 O D s p s T C j 1 K h 7 x v j / E g U A 4 / h 9 z n 9 0 o r X j T z 2 I 6 8 U f v y b 0 9 t L 5 Y 8 o B o p 9 / u p H 7 t b N Z D r 5 i d / 7 1 u m + n 8 d k e v j q 2 z d l H n 6 u r O L / W y l 2 + t X O j y h 2 S 4 p J 5 P P d e 7 f W W D + f d f z T N 6 9 / 8 i f e / N 4 / 9 e 3 f 6 / d 6 e X Z 2 a 4 r 9 P O c x 9 b z 2 d m + f q / l 5 z G O e H v u 9 X 9 8 6 H / H z 0 k A q Y x 2 c / N S P y H Q j N 7 1 X P v 5 H G u s 9 s 8 s / j x n r y d m X t 1 Z T P 4 + T 8 N / 9 z u c H t y b T j + S P 5 O / 3 f n l q Z e p G i v 0 8 9 h i e v v l 9 v n r 2 E 5 + + + f I 7 P 3 G 6 / + l t K f b z U 2 O x K P 7 U p w 9 v n X n 4 + c x Y n i i e v L J 6 + 0 a K / f z V 8 b / P m y 9 u n y v 9 e b n Q w 2 T 6 v Z / t 7 d y W T D + P 1 d R 3 X 7 6 6 y W P / 0 e p O y F j P n 9 5 a s f 8 8 Z q z f e + / 0 p m X D n + d k u u 0 6 z o / k L 6 D Y 0 3 u / 1 6 1 D w Z / H j P V e C x Q / L 7 0 p k b + f + o n b k + n n e c S s i v 3 3 2 b m 1 / P 3 8 9 D / f P x X 6 8 0 3 + v u Y a 1 8 8 3 M n l u + v s s n v 7 / S k 1 9 D Y q J / L 0 5 v X 2 Y / P O d Y s J j T / d v r 9 h / n m e s 3 j / H 8 P O d Y r q O + n z H U u F G i v 1 8 l 8 r 3 9 u N / f o Y 7 t 8 1 j / U g U A 8 Y 6 + Y n f + 9 Z 5 r J / H f v y T n 3 x y e 8 b 6 + U g m V e y n X 9 q h 3 0 i m n 4 9 + v J D p p + 7 9 P q 9 u T a a f j 9 y k a 1 z H L 3 6 0 K v F e F L v F q s S P K B b y 2 P 7 J w W 1 F 8 e e n Y y X 2 7 9 P d 2 7 s J P 9 8 9 d m G s n / p 9 d n 5 E s V t S T F z R 3 R c / W g R 7 P 4 r 9 3 g / 3 b 8 1 j P 8 / D H f G 8 f u + X p 1 a F 3 0 i x n + d S q b 7 q F 7 / 3 s x 9 J 5 e 0 o 9 v 5 r P j + P X Y r 3 W c H / + S 6 K m g T 8 v V / f R L E f i W L o h H 3 + U 7 d f M P t 5 G W i L H 3 F 6 f P t V s p + P Z F L n 4 T t 7 t 0 / b / D x 3 t z R s P H l 6 e w f 1 5 7 m O 1 w z q 3 u 5 N 7 t b P x w y q D P 3 p m 9 c / + R N v f u + f + v b v 9 X t 9 x 5 m 3 G 8 n 0 8 1 g U P Y q 9 P D u 7 L c V + H n u l t 1 h o / Z G P 9 f W d h 5 / H o u g F i C / 2 v n t r i v 1 8 d L d U F J / f / 9 F i x m 0 p J s s / r 1 7 + y N 1 6 L 4 r d Y o n x R x Q L K P b d 7 3 x + c G u K / X x c 4 l c d v 7 9 / e z L 9 y C q + r 1 X 8 E c V u l 2 j + k Y E M o + t X T 6 w K / 1 E Q N B w r v k 9 0 / f N X x 7 9 X d u v n M Z l e 7 v z I F L 4 f x X 7 y y a 2 9 0 p 9 3 a s q R 6 e l P f X r 7 z M P P X / l 7 + O r b P 1 J T N 5 P p 6 e u v b u 9 / / r z M y r x / j u H n u z a X i P n p / k 3 L 9 j / K M Y Q 8 9 m x v 5 0 e B z S 0 p J k n 4 3 R c n t + a x n 7 8 6 / r 1 y D D + P R f G 9 Q s E f i W L o b h 2 c / c g r v Q V j 3 b w e 7 T H W j x i L o s K z L 3 / k R 7 w X x d 5 L 3 f 9 8 E 0 U v 8 n n 4 3 Y N b k + n n u U s v e e S f + v z 5 T 9 6 a Y j 8 f Y 0 U l 0 / G x z U 3 d S K Y f M R Y W K J 7 v W C r c S L G f l x p L l u 3 f f H F 7 H + t H p v A 9 T e H P y 5 S y a q x 7 v 8 + r H 5 H p R m 5 6 + H u / v r 0 r + v P R / m k e 6 / f Z u T 2 Z f l 5 q c + G m 5 / d / r 9 u S 6 e e x 0 B 3 / 1 E / s 3 J Z M P z + F T l K h p 8 c / 8 g 3 e i 2 L v t f L 1 8 9 x N v 7 U 3 9 a P k 1 f t G z D + i W M h j n 7 + 6 / Z L O z 3 c 9 J u 7 W w U / c X v P / v H S 3 m E w / 9 e n D W 7 t b P z / J x P J 3 e v 9 s 5 9 Z k + n l u F T V 5 t b f 7 7 N Y U + 5 G D e i s y / f y V v + M 3 p z 8 i 0 y 2 E 7 v R L K 0 g / c q x u w 1 h P P t 2 9 v f 3 7 e a 7 Y N d 3 + U 7 / P 7 U 3 h z 4 o o / r + Y T E / f / D 5 f P f u J T 9 9 8 + Z 2 f O N 3 / 9 N Z k + n n u s d 8 6 K v z 5 y 1 h e g u a n P r 2 9 K f x 5 6 V i x m v r u d + / d O m L + e Z x H P t l 9 8 S M y 3 c x N v / f z p 7 d 3 E 3 7 + C t 3 v 8 / l P 3 Z q b f t 5 7 U y J / v 9 c X O z / y 2 G 9 J s f f n s Z + P b o J 4 U 7 / 3 y S s 7 9 B 8 p 9 m E y / e T L H z m d N 6 u p p 5 8 / e P 0 j N X U 7 i m k 0 c 3 x s Z e p H j D X I W A 8 P z m 4 d z f y 8 V F P q f + 6 d / m i N + b Y U k 8 T e y d P 9 H z H W j W Q 6 e Y / 1 h 5 / H Z H q v 9 f e f j 9 r 8 1 t 7 U j 9 R U 6 F i 9 / u o m x e 4 Y 6 0 d p Y v D Y d / Z e / Y h i t 6 P Y r X X 8 j 6 Q y p N h P / N 6 3 T / f 9 f M 9 j 3 d Z B / R H F Q o r 9 P j t f 3 p Z i P z 8 9 L 0 n 3 7 Z 8 c 3 J Z M P 5 8 Z 6 + n X W 3 n + / y L F v i G K f U 0 e + 3 n u U t z a 0 f 8 R j w U u x e n 9 s 5 1 b U + z n O Y / p C v 7 L V z f l n H 9 + x 9 x f I 4 L 8 + U g m 0 V i / z / M d q 4 V u J N P P x x V 8 X b a 4 9 / v c P r r + + c h N m l 3 + d P f W A e L P Y + f 9 v a L C n + d G T 9 X U w c l P / S h X 8 z 4 U + 7 1 P X l k t 9 C O K 3 U Z 5 P d z 7 9 P Z S + f N S x 4 v y e v 7 0 1 j r + 5 3 u M o 8 7 D 8 b G 1 d D d S 7 O e v j / X 7 n H 5 p h / 4 j M g 2 T a W / 3 2 W 3 J 9 P P T x 7 q t N v + R / Q s o d r y / f 3 B b x v r 5 7 p U q j x 2 c / W g F 8 b Y U e / / k 1 c 9 j H n v 6 P s s W P + K x Q C p P f q 8 v d m 7 N Y z / P H V T N l f 7 U p z f p s Z / f L o V 6 X q + e W I V 0 I 2 P 9 v A w Q b + t 5 / U j H h y H 1 7 7 P z 5 a 0 p 9 i O N B R 5 7 9 e 3 9 W 1 P s 5 0 m s G F P s n z + 4 v b v 1 8 5 h M 7 7 F W + P P S / o m a + n 3 e f P G j c O e 9 K P b d p / u 3 V + w / 8 h h u Q 6 a f z / J 3 / O L 2 2 v z n L z e d / N 4 P b + 8 b / H z 3 P 4 V i P / F 7 3 7 S k 8 y P F H o r i T / 0 + O z + i 2 C 0 p x j z 2 5 O T p T V L 5 I 4 q 9 L 4 / 9 K C p 8 3 w T N j 3 g s k M r j z 1 + d / I j H 3 o d i p / f P b i + V P 3 + d s I f P 7 9 / k U v z I C Q v V / e c / d X t R / H l O M V H 3 v / f J K y t e N 1 L s 5 2 9 2 6 / j N 6 Y 9 W d 2 7 m p p 8 6 P r Z D / x G Z h v 3 4 T 3 d / F C u + H 8 X O v r x 9 E v D n u 4 8 l a d P v f H 5 w a 4 r 9 v F T s s m z 4 / O m P f K z 3 o t h P f f r w R x S 7 L c V u u z T 2 I 3 X / v k m I H / E Y U e H p m 9 c / + R N v f u + f + v b v 9 X t 9 x / H N j R T 7 e a z u X 7 3 c m E H 9 U e Z B n I f v 3 r t 9 H P 3 z k U y q p g 5 O f u r W Z P p 5 K X Q S P O / v H 9 y a T D + P u e n 5 j o 1 b b i T T j 2 K c 9 9 T m P 5 / T D S 9 3 b i 9 / P x / V l K Z C X 5 7 + K H l 1 C 6 H 7 f X Z u S s X 8 K J o J G O u n 7 v 0 + r 3 5 E s d t R T D T W y e / 1 x c 5 t R f F H 8 d 9 7 x 3 8 / j y n 2 X s 7 D j 6 Q y z G P 9 1 K e 3 X g T 7 e e + g y g r + 7 / 3 6 R 8 s W t 6 T Y 1 1 i P / n l O M f X u f / L J 6 x / p s V t S T L J b T / d v L Z U / P x 1 9 U f c P v 3 v w I z J 9 o 2 T 6 / 7 v n d Z f / f f r q 7 D m j 9 P L V y z d n p 6 + F k i 9 f f f n y 9 J X 8 j Z f 1 2 S U o A P K T x 8 + / Y n a 5 2 2 2 8 4 e W 9 3 Q 9 5 e e 9 D X r 7 3 A S / f + 5 A x 7 3 / Q y x 9 C s H 2 f Y M x p 8 t v 7 A f E J 9 z W B 7 O 7 4 N D j 6 v b 8 e j A 8 g x e 5 O Q I r d r 4 f A B 7 D Q 7 s 7 + N 4 D A / Q 9 B 4 N M P e f l B y A Q R R / C 7 b 1 5 / 5 + u N 6 u B D E H v o I 7 b 3 t R D Y D c X k 6 8 E I p W T 8 N e V k 9 x v g k r 0 P 0 D e 7 H 6 K g 9 z 5 c y v d 3 P h z G / W 8 A x s N v B o Z P z K P 7 4 / S 0 a b N Z l R 4 v s / I f / e v b Y l q l s z w 9 W 1 7 U e V M 1 6 d O 8 z c q S G n y 9 z j r K P h a r f f r s x d e C H b D U 1 y R G w F l f F 0 b P A 3 i f l 7 + + + q a X f c F 8 r 5 d 3 8 f 9 N U / P 7 H O y 8 + P z 3 + e 7 n X 7 w / S Q D 7 5 m n / e p o Z s A O l 9 l M / + e r 5 7 / / F y 5 2 v o Z U A K 9 B s P / X s i 9 / f g P v 9 f 2 L n 3 v 7 X g + n b w 6 P j p z / 5 x X N q 9 1 N f D 5 Z v H g H r 7 C f P T n + f V 8 d f D 1 h o L v f v 7 u 7 e 3 d v Z u / / 1 g P n 2 8 W h v / + 7 O A Y D t p L s H j 3 Y e P t r 5 m l A D w / m z q Z t 2 O z G D R 4 9 0 9 + G j e z u P 7 n 0 N u w 2 o g V h 9 / u r l 0 1 c n x 1 8 c n 3 z 7 y 6 8 H L p S k v b s 7 9 w n J 3 Y f p 7 v 1 H u w 8 e Q X 1 8 H a g d 9 3 l 3 j I G P y U H Y G 2 9 m i b s 2 G v v J 4 1 f S B / / y k y + O v z j 6 q d M X b 8 6 e H j + l 1 / E n m l D Y J x 4 D / / b 4 J 1 8 e v 3 p N 0 d 1 L + k h / f f z 6 7 P M X R 2 e P 7 / L P x 1 + + f H N 0 + h O P 7 + L n 4 + d f f v f o 8 9 M v T i g a p d / w 5 + 9 / + n u / c R / x X 4 + / f f b 5 t 6 H 9 8 B O f c B z 7 5 X f f + C 3 x h 3 7 4 + z 8 / f X G E + M f 7 k 9 9 9 I 6 / q r / w 5 t f L / f P z t V 7 + P a c W / 2 U b u r 8 c / q S 1 + 0 n w C Q 2 X / e P z t 0 + c v f / / j n z w + 4 + D 2 i 9 e f / / 4 v O B Y + + / L J d 1 5 8 c b R D S u j 4 1 S m J u H 7 A o z 7 5 4 q X V 7 z H C / + T p 7 / + T Z 7 / / l 0 9 + / 9 P v n L 4 6 O T s 5 + / L Z 2 Y t v d B r A F M E k 6 A c 3 T Y H 7 z d D q / 5 V k / y k m 3 M s 3 7 0 n 2 4 1 e / P 4 k G Z V Z e 3 0 z s s w 6 x A Z n I q w T S H 4 Z 4 / 5 8 n 6 M 7 L r 3 7 / J 0 8 / J 3 3 w X i T d O f v 9 n 5 2 9 P i G i v j 9 B Q + 5 9 8 s b n X l J q 7 P E E L G w U X 4 e R t f V D o Z m b A 2 r / U N v b j 4 y i O X 1 x m l p Q b 9 w X l n C R S T p 6 f f p S X z K f B J O 2 9 3 M w a 5 b 4 n T k 7 + r 3 2 f R r y R 9 4 k 3 u V / v 3 3 8 4 i n S k O x q 6 B + P X 7 8 5 f k M / 3 l D i 8 f f / i a 9 O X / 0 + w N j 7 6 / H Z i 5 d f v f n i y 6 e n R 3 B Q 7 B + S K n x + 9 p q H c / L V q 9 / r p / D L 6 1 d P A Q / I b O / u b s O D 0 4 8 e E 9 5 n P 8 l t v n o J k X z 9 + 3 9 B / x x / f m q h v P 7 q C 8 5 K / v 6 v v v z u a 7 B U + I H 7 / u T L 5 1 9 9 8 S J s Y j 5 7 / B X R + / c / P n l z R l o X 7 w G y / 5 k 2 x M c v f v + T b x O H / v 5 f v p A e a O j d j / w 2 9 G a 3 D X 9 E b V 6 / e f X V i X 1 p F 2 3 C j / w 2 / F L Y R u C 8 / j b N 3 d M v K d 1 L p h r 0 e X P M d O l 8 f K z k C j 8 m K k t r w N z 9 / Q 3 L D A d 1 Y U N 5 b 2 / j e z / 1 5 u C n 9 D 3 b 0 P T 3 + u z p 7 3 / 2 4 u n p 7 4 2 M S u 8 z 0 4 r S 4 v j w 2 d n v D U L 2 P z R Y u D d 3 b Y d d a H s x a M G H j 0 E T T N a L z 2 W V 4 v S 7 l i X O X p A T d f a U f 3 3 9 4 s s 3 l P N + 8 / u w 8 B 4 T L X 8 f m r Z X Z w g 5 / T / R B / P y 3 V d E j d P X p B G I k b 9 6 T j + / O P 6 9 f 3 / G Q n 7 h v 3 8 f 8 / f v w 2 9 I Q 3 L X n j 1 D P 6 9 + g q V B x C w S 3 K j 8 8 Q 9 y H 0 6 / a 1 v z X 7 / / G 7 U 7 Z y + e E Q 8 8 C Y I t + 9 n j z 0 9 f f P X i j J 3 L w R D S t n l M q f 3 n J I 5 f n L 1 J 3 z X F o 2 V R f v Z R W 6 / z j 9 A R y 9 n Z l y 8 w w f b 3 x 6 + h Y s 6 O n z w / P f n y x Z v j s x e n p G r s r 7 + / 6 J k I t D e / N z l E 3 z k 9 e Y P 3 f 3 9 2 a F 9 H m t 2 N w r / 7 6 v W r 3 / / 1 7 8 0 8 T w T 9 y b O n / O m b z g d v f v 8 z U m V w t q U 5 / i I u y B b 5 E a h 3 + v w U o v P 7 k 7 v N n z 0 O / H F q a 3 z r 3 0 d f 4 s / I 7 J 2 a F 8 6 W s / w d Z l l + e f y T W b n u w Z Y P q U 0 I M d b B q 1 P i 7 1 e / / / H r 1 6 d f P H n + + 2 z u 5 s n p u + P Z r F i O 0 p / M 6 6 a o l p 8 9 o F z Y e G 9 8 j / 7 d G a U n 6 7 J d 1 / l n y 3 z d 1 l k 5 S l + u J 2 U x / b 3 y 6 z f V 2 3 z 5 2 c O 9 T 7 N P 9 3 Y O p p P z + w e T b P J 1 M D 1 5 T r h u R n N a L c Z N t h p P i n H e j j O K F a 9 / k N f j D K i P a Q x n b b 5 4 k 7 9 r T 8 t 8 k S / b 9 8 K C 5 d v M 9 2 Y 0 n r 7 8 / X f f C / b p 7 0 3 S c I v Z p i F 8 8 f z k 1 e 9 9 8 F O v X p / 9 P m / e 7 P / e X / z e 3 9 7 7 f f a + / e X v 9 f K 9 O n z 9 7 d P T N 5 v 7 O q m W 0 6 I s s m n x j / 6 t S x t p v 1 c v T 0 / h h P 3 + r 7 9 9 / P L m g d 1 / 8 e T L T z 8 9 2 9 9 5 d b Z z + v D F T z 3 8 z v G z 7 9 7 / / C d / 7 / f q 8 h X 0 7 + a + f r f j 3 2 3 3 E f 5 5 L 8 B P z 1 6 / f H 7 8 + / z + 0 M p n J 6 T y n 7 8 5 f b W Z H V m n v A f o Z 1 + + + u L 4 z T c L E / r h 9 1 c F c Y P w / M K y P f w 9 3 i 3 K 9 F J F / K P d 8 c 5 H a b 6 c V i Q + F 5 9 9 t G 7 P t 3 c / / e j 3 + I U X 7 e F v n K D 5 6 7 w u s r L 4 Q e 4 J V U o g l s 0 j U q + f f T R v 2 9 W j u 3 e v r q 7 G V / f G V X 1 B G Y u d 3 b u / 9 x f P X 0 / n + S L b L p a U 1 l l O S f + a t 2 Y 3 v / W R I J C m Q O H N 9 S r H 3 z + Z E S q T M s d n d 8 2 H p t H Z U 2 5 y / I p 1 / + / v Q g t u L d + a t k w M A 4 A U G D c J P p S x 3 4 0 N H l + / F 1 s d f / W G A v T N o v i + c 3 5 y / B L 2 8 r 1 h 3 v V t k j F 7 Y s c 2 G 7 X 9 n 0 W j t v 9 e 5 P y R U f v / p F F 7 / f n + m y + + e / b t T 1 / v 7 / 3 U w a c v f 6 8 n 3 / 6 9 X n 2 + 8 + T 3 e q 8 O / 1 9 o 1 M 7 O f u r Z l 8 / v P 3 n z 4 j t P f + L V 8 4 P 9 z 7 / 4 y c 9 f f f n 5 0 / f q 8 j Z G 7 Q R G 7 e R H R u 3 / V 0 a N 2 B W g 2 g 1 G T V I e N 9 k x D O V H h u x G Q 3 b / Z 9 G Q 3 X 8 v c v 7 I k P 1 / 0 p D 9 X i + / P H 7 w 4 P c + + / T Z 5 6 c 7 r 8 9 2 v / 3 p 6 X e f n v x e L 7 / 7 X h 3 + v 9 C Q H f / U 2 a e / z 3 d + n 5 / 4 g t z m g 5 9 4 / m L v / q e f 3 3 + 9 9 2 z n v b q 8 j S H 7 v W D I f q 8 f G b L / X x m y 2 0 V n n H r 7 / e N L m D + K 1 L 4 J A / f p z 6 K B + / S 9 y P k j A / f / S Q P 3 Y P 8 n n z 1 4 / v J 0 9 9 s P d r 7 z 4 O T 5 V w + O P 3 1 y t v f 8 J 9 + r w / 8 X G r i H n 7 5 6 / X s 9 / L 0 O 9 n e + + v L 0 b H / / q 5 / 4 i W + / f P O T D 5 6 8 V 5 e 3 M X D P Y e C e / 8 j A / T w 0 c J J + / C m s Q h G 1 s D L 9 I 7 P 2 d c 3 a 5 6 9 o 5 X X X 9 P E N 2 T M D 9 D 0 I + P P V k H 1 e F 7 P 3 6 v 5 n 0 4 K 9 O X 7 1 + a k s y Q 5 0 s f u h X b y H k b z 3 n d / r 0 / t P f q 9 v v 9 x / 8 f z b 3 9 1 / 9 p 3 f 5 9 s / 9 Z O / 9 y 5 Q e o 8 O b 2 E k v 1 3 9 d P Z + o 3 g v m / j 5 T / 3 U v f 3 v f P X 6 q w d f 7 T 3 / 9 u n n O z 9 5 8 u n x 8 c m X p + / V 5 W 1 s I i / J P f n d d t 8 v 2 8 + j i E x J d 6 5 p K K c / 8 d X + F 5 8 / v H / y 3 f v 7 T 7 7 z 5 s 2 T g + + 8 P N v b e / X V 1 + j w 5 M s v v j h + 8 X R z n z s 7 X + 6 9 + Y m 9 L + / / 1 I O n L 7 9 6 + e 2 f + H 0 e n j 3 8 v c 9 + n 7 1 H D 7 9 G l 2 9 + n + 5 0 d f s 7 f b f K 6 O / Z + K I 4 / x o d 9 I m 4 1 y f i 6 9 1 v / z 4 P P 7 + / u / v V T 7 x 4 8 u T 3 / o m z g 5 3 P D 4 6 / + v z 9 + G E D E b t 9 D h N x 7 2 t 0 2 S d i t 7 + v T U T x n T Y z + e / 9 X h B f f / n q z e 9 / d v L l i x t U 9 f t B / f b Z 6 a v j V y f f / n 1 + N k G z 0 0 f O z b O z 3 / v 0 m 3 E n X x z / 5 N n n x z f 6 F O + J 8 T f p + o A B v n p + / I 3 A e v r q 7 P n z 3 / / p l 9 9 9 8 f t / + Y I E 5 c V P f i N g v 3 3 2 + b e f 0 / / f U B D x 6 q u T N 1 + 9 O v 3 9 v y C f 5 Z u K I 2 j C T 8 n F O D n 9 / X + v 0 9 / n m w F 5 8 v z s 5 R d f P j 3 9 v T d P + 7 O v n j 9 / f f Z T 7 6 e G D O w b P L a v B f v 4 K V l N y M A Z 5 U W O X 5 1 + M 3 x B f 7 4 5 P b l R C m 4 L 7 u m X v / + L L 8 l n o v D s D R m A r 8 A J 3 2 g Q + P r b X 3 6 X 9 T y C P 3 K Q f 3 9 x o c w n 3 0 w f X 7 1 E G P X 6 9 3 9 x + t 3 f / / n Z i 6 + h c O 7 q r 7 e P O v Z M H / 6 b M e z 4 s 5 t d R g P 0 P T j s R 1 H H L b t / v 6 j j / S b h / 1 1 R x 4 N P P / 3 i 5 c 6 9 h 8 d f / N T O w e m z + / v 3 P z 0 4 f b i 3 9 + K 9 O r x F 1 P F s T Y m G / P 1 I 9 V 5 x x 0 9 8 5 z u / z 6 u v j p 8 / f H L 2 6 e v 9 L 7 7 Y f f 7 w 5 P j J d 4 6 / 8 1 5 d 3 j r u e P a 7 7 e 2 8 F + T 3 i D u + + + n n u y + f / e R P / d 5 n r 1 4 8 + + L 3 e n 5 6 s r v z 8 P f a / a n f 6 2 t 0 e L u 4 4 / P n v / / x y c m X X 7 1 4 8 2 j 3 Z y f U O K n K M l s 1 + f u 7 y e 8 R a 3 z + + x y / 3 P 3 J n Z / 6 y W / v f / 7 5 m / v P v / O T v 8 9 P v H j 4 1 c n 7 G e L 3 i T V 8 w h 1 8 j V 5 u D i + + e c L d i 6 i B k 5 9 4 c f / e y 5 0 X Z z / x 8 O T 1 q 9 / n 8 y / f P P z y p 3 6 v 3 / v N 1 + g w S r h u n w H h H n y N X v q E 6 3 b x z R N u v 0 + 4 3 / u n H u x + + e m 9 1 z / 1 e z + 9 v / d g 5 9 l 3 f + q r e 1 8 9 f L j / f g o 7 J N z G P g P C f f o 1 e u k T r t v F N 0 + 4 + 3 3 C 7 b 7 e e 3 b 6 5 v d 6 + u r V 7 u f 3 X z 3 5 i e + c f f l y 9 4 u f u v / 5 1 + g w y n H d P g P C 3 f 8 a v f Q J 1 + 3 i m y f c p 3 3 C P d t 9 / n v / 3 j / x 4 s H Z m 6 + + f P r y 1 V f f / u o n d r 4 6 e P b m 6 1 i j K O G 6 f Q a E + z q 5 t j 7 h u l 1 8 8 4 R 7 E C H c / e N 7 P / X 8 4 c u n + y 8 f v t 4 5 v v / p / t 5 P / u T D + 6 9 O v k a H U c J 1 + w w I d + 9 r 9 N I n X L e L b 5 5 w B 3 3 C v f l 9 6 N X f 6 + z 4 9 / 7 0 y Y O n O 7 / 3 6 c t v H + w + f P j q 2 R d f o 8 M o 4 b p 9 B o R 7 P 5 d x i H D d L r 5 5 w j 3 s E + 7 k 9 / 7 u d 5 6 9 + r 3 v H 7 x 4 8 + L V 6 5 / 4 8 u G b v S / u f f n 6 6 f O v 0 W G U c N 0 + f c J 9 M 5 L a 7 e F r J z s H 3 d + I K 7 / 7 7 S + / 8 3 t / + 8 u D 7 3 z 1 6 e / z e z 9 5 8 R N 7 Z z 9 x f P r 7 v D j 5 O l o 7 7 v 9 2 O / U J 9 8 1 I a q + L b 5 7 j d i O h w 5 f f 2 f n 8 0 5 / 8 6 s 1 3 X 9 z / f O / 1 2 b 0 n X x 5 8 f v / k 9 b e / z q D i p N s U O 3 w z s t r r 4 p t n u k j s 8 N X B g 3 u / 1 6 v d F w 9 2 v / j q 9 / q J 7 5 7 u / T 5 P v i L f 7 s n X c U 7 j l N s Y P H y N X i K U + 8 b W J g Y p F w k e 7 j 3 f + X T v 9 e c n v 9 d P v f z J L 5 6 / + r 0 / / b 1 P v v i p v R d f f W N R V 6 / T 1 1 X d 8 m 9 P 8 2 a a L y n V c / H o 4 Z f f + e q 7 p G U P v r 3 / 1 f N P f + 8 v f u + X X 3 5 3 9 8 u H 3 / l 9 4 t + 8 + O 5 3 v / o a + E V o H k P O 4 f X m m y N 9 J P z Y f X 3 8 4 P f + 4 t m 3 X 5 4 8 2 X 3 + 7 K d + c v f Z g w f P T 9 4 8 e f Y 1 e o y T v t u p J f 3 x z z 3 l Y 7 h Z t L 4 5 u k e i F 4 q Q H 5 5 + 9 + l X L 1 4 f v z 7 5 C b J S L z 6 n N Z L f + 4 v 3 S z Z t o n u 3 0 9 u z / B c P 9 n 6 2 C R 9 D 7 m e F 5 T / t k / 4 n d t 9 8 f v L k 7 K s v P 3 / 1 3 e 9 8 9 / d 5 u r v 3 / D s H z 3 e / + 5 N f o 8 c 4 6 b u d 3 p r l f w i U j + H 2 s 8 D y k f D p u 3 s v d z 9 9 / V O v 7 r 3 Z e f 2 T T 7 / Y + / y r + 9 8 9 e H F 6 8 h N f o 8 c 4 3 b u d 3 p 7 l f 5 + v P v 3 Z J n w M u Z 8 V l o 8 E Y G c v f 6 + T F 6 + e / s T L e 1 / u f 2 f v + U / 8 5 O 6 r b z 9 9 9 v m n 3 1 w + u N v p r V n + h 0 D 5 G G 4 / C y w f i d 9 2 f + L p d / d O X u / + x H e f P P v 8 y X f 2 f 6 + f P L j / 7 f 2 d z 7 9 O a B W n e 7 f T 2 7 P 8 v Y P T n 2 3 C x 5 D 7 2 W D 5 v U g I + H v / F K W 1 f u + f 2 P + 9 f p / T n 3 z 9 + s G T 3 + f 3 2 a P c 4 P M n 3 / 4 a P c Y z + d 1 O b 8 3 y P / u U j + L 2 z b P 8 X j R + / I k v P z 3 7 9 O n v 8 / v c f / p 7 P X l 4 / O L Z i 4 f 3 D l 6 c v f o a P c b p 3 u 0 U Y 3 u T v / M 4 6 5 E X G H 2 N b i P 0 j P X 5 s 8 L J k b j y 6 b 3 f 6 z W l G r / 7 + 5 z e O z 3 7 8 v f 6 v X 6 f z 0 9 / 7 8 9 f f v r 5 N 2 Y 3 e 5 0 a i j p G / s Y J G u v y Z 4 F B I 8 H m 7 / X F w Z v d h 1 9 + + 6 c e 7 D 0 5 / u L l 6 3 t n P / n d 3 + f V i w f f n G K I x X O / V 3 7 9 s 8 m f P 6 w Q c i 8 S Q n 7 x 7 e 8 8 + P L 1 7 s 7 v 8 3 u / e v F T z 5 7 9 P t / 9 y f s H P / F i / 9 u n X 6 P H O E F j Y R o R 9 G e R P b / Z w P D Z l 6 + + O H 4 T d t H V 0 L / 3 e 0 F 8 / e W r N 7 / / 2 c m X L 1 5 / k 1 C / f X b 6 6 v j V y b d / n 5 9 N 0 G 9 O f + 8 3 9 O 3 p s 7 P f + 3 R z F + n d 2 8 F + c f y T Z 5 8 f v z n 7 8 s U 3 i f H x V 2 + + f H a 2 e d Z u i y E Y 4 K v n x 9 8 I r K e v z p 4 / / / 2 f f v n d F 7 / / l y 9 I Y F 7 8 5 D c C 9 t t n n 3 / 7 O f 3 / z e / / + s 2 r r 0 7 e f P X q 9 P f / 4 v S L J 6 e v v p l J o g k / f X X 6 4 u T 0 9 / + 9 T n + f b w b k y f O z l 1 9 8 + f T 0 9 9 4 8 7 c + + e v 7 8 9 d l P v Z 8 6 M r B / n 5 8 F 2 M d P v / P V a 8 j A 2 Y s 3 v / / x q 9 N v h i / o z z e n J y w F 3 w S 4 p 1 / + / i + + f P P 7 P z 1 9 f v q G L M F X 4 I T f X x T Z N z N 7 r 7 / 9 5 X d Z 3 5 + + e P P 6 9 z 9 + / f u f / t 4 n p 8 / t J 9 9 M H 1 + 9 J E 3 z + v X v / + L 0 u 7 / / 8 7 M X X 0 P h 3 N V f z 0 5 f 0 x + v X r / 6 / V / / 3 r 8 / 2 h w 9 D v 5 g s J + / O n v 6 + 9 8 z f f h v x r D j z / o 2 t s t j B u h 7 c B g J 2 l O a r u P X r 0 m C n 9 / A w 2 T C j 2 d k 1 0 b p T + Z 1 U 1 T L z x 7 s 7 + y M 9 8 b 3 6 N + d U X q y L t t 1 n X + 2 z N d t n Z W j 9 O V 6 U h Z T M s B v q r f 5 8 r O H e 5 9 m n + 7 t H E w n 5 / c P J t n k 6 2 B 6 8 p x w 3 Y z m t F q M m 2 w 1 n h T j v B 1 n y 6 y 8 / k F e j z O g P k a O o 8 0 X n 9 f F 7 L 2 6 f 3 r 8 5 h i f / e Q Z Y b G 5 / 6 c v 3 3 M S 3 h y / + v y U J G i 4 i 2 5 U Q V 2 8 3 w K Y i M z N L E T k e f j g Z O e 7 r 3 / v 3 / v F p w 9 / r y d 7 P / X q y 0 9 / 6 q v T l 1 / + P u 8 3 p t f f P j 2 9 w Z F 5 t s 6 X b Z 6 + H 9 y n p 6 / P P n / x + 7 M / d v N Q H h 7 8 P i d v f u / P X 3 3 n + d M X p 7 / P F 7 / P / q v f a + f l T 7 1 8 P 9 q 9 O n 7 x + Q 1 9 / W 7 H v 9 v u o 9 / t 8 9 / t 0 / f L 1 / z I 3 f u R u / c j d + 9 H 7 t 6 P 3 D 1 f h f 1 / 3 t 2 7 + 4 Z / o c 9 f / / 4 / e f z q 7 P j J 8 1 O S x z f H 1 N G r o 8 f 2 1 9 / / 2 5 T B e H 6 a v m u K R 8 u i / O y j t l 7 n H 6 G z N 7 / 3 7 / / l k + / Q r O F 9 + v / z r 0 5 f R 5 r d j c J / Y 7 B k 1 F 6 9 + r 2 D v 8 + e H h 0 / f 0 4 k f v r q + P P f n x C g X 7 5 8 S c N 7 S o N F R 6 w O + R c a V u f l C D C S X 6 L k t 2 m W z t 7 8 / l 8 c n 7 z 6 0 o P F S N 4 C C P 1 5 g u k w o / n 6 6 H x x + v y N B f P 6 6 8 N R q f n 9 v / v l q 9 / r y Z d f / l 5 f Y 1 C G M t 9 9 A o V M X 7 3 4 + u g Y N H 7 / l + T + 0 h 9 P v w Y + b 7 5 9 + o V P 2 d u + 9 / r N 7 / P 8 9 P f / 6 i X 5 p 6 T 6 S f f 5 w 9 h 5 r 2 G 8 I V / q N e n 7 D w T z 4 7 B t X / / l r 7 7 + y y + + / P 2 / + + r Y F 5 f b U t H O Y G f o t 3 2 f 1 S J 9 4 I T k A 7 j b I n P m M 9 L R w 2 d f / t 4 P 7 + / d / 7 1 / 8 u n v 8 + b V d 9 + c / T 5 v f u L e T z 3 5 4 v i 9 g L 8 k 0 0 U G 7 M O m W I H w G 1 + H W q T g 4 Q q / P n v x O T E v x U s q j V 8 D 1 l e v T 0 l 6 3 5 x 9 Q f a c n K A v S W / e V k H d D X U x I J E d Y 9 N D 9 v g I i v z x 3 e 6 n j 2 X s C N Y 2 z Y j X S t 9 A e v r o u 1 X 9 d l J V b 0 0 D / v D x 6 z d G e I + I + 7 2 / 0 O z z 0 6 P / B 7 I u S L w J c g M A < / A p p l i c a t i o n > 
</file>

<file path=customXml/itemProps1.xml><?xml version="1.0" encoding="utf-8"?>
<ds:datastoreItem xmlns:ds="http://schemas.openxmlformats.org/officeDocument/2006/customXml" ds:itemID="{CAA9CC11-7792-4AF1-BB71-16A0B84753C2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Conciliación Ingresos</vt:lpstr>
      <vt:lpstr>Fuente 3</vt:lpstr>
      <vt:lpstr>Hoja1</vt:lpstr>
      <vt:lpstr>Fuente2</vt:lpstr>
      <vt:lpstr>'Conciliación Ingresos'!Área_de_impresión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13b. Conciliación Contable-Presupuestal Ingresos)</dc:title>
  <dc:creator>steel</dc:creator>
  <cp:lastModifiedBy>Suelem Janeth González Rodríguez</cp:lastModifiedBy>
  <cp:lastPrinted>2025-11-07T23:23:31Z</cp:lastPrinted>
  <dcterms:created xsi:type="dcterms:W3CDTF">2017-07-20T15:52:47Z</dcterms:created>
  <dcterms:modified xsi:type="dcterms:W3CDTF">2026-02-12T01:16:33Z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Conciliación Ingresos</vt:lpwstr>
  </property>
  <property fmtid="{D5CDD505-2E9C-101B-9397-08002B2CF9AE}" pid="3" name="BExAnalyzer_OldName">
    <vt:lpwstr>I_6_a CIPC.xlsx</vt:lpwstr>
  </property>
</Properties>
</file>